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" windowWidth="20730" windowHeight="11760" activeTab="0"/>
  </bookViews>
  <sheets>
    <sheet name="Calculatrice par profil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Gayet Sebastien</author>
  </authors>
  <commentList>
    <comment ref="B1" authorId="0">
      <text>
        <r>
          <rPr>
            <b/>
            <sz val="9"/>
            <rFont val="Tahoma"/>
            <family val="2"/>
          </rPr>
          <t>Gayet Sebastien: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<sst xmlns="http://schemas.openxmlformats.org/spreadsheetml/2006/main" count="189" uniqueCount="30">
  <si>
    <t>NM</t>
  </si>
  <si>
    <t>M</t>
  </si>
  <si>
    <t>ECA-</t>
  </si>
  <si>
    <t>ECA+</t>
  </si>
  <si>
    <t>Sous-total 1 de votre grille</t>
  </si>
  <si>
    <t>Critères</t>
  </si>
  <si>
    <t>/</t>
  </si>
  <si>
    <t>Note minimum :</t>
  </si>
  <si>
    <t>TOTAL</t>
  </si>
  <si>
    <t>SUR</t>
  </si>
  <si>
    <t>Note maximale :</t>
  </si>
  <si>
    <t>CAP</t>
  </si>
  <si>
    <t>Bac</t>
  </si>
  <si>
    <t>Maitrise insuffisante</t>
  </si>
  <si>
    <t>Maitrise fragile</t>
  </si>
  <si>
    <t>Maitrise satisfaisante</t>
  </si>
  <si>
    <r>
      <t xml:space="preserve">Votre note finale est (fixez-la) </t>
    </r>
    <r>
      <rPr>
        <b/>
        <sz val="12"/>
        <color indexed="12"/>
        <rFont val="Wingdings"/>
        <family val="0"/>
      </rPr>
      <t>è</t>
    </r>
    <r>
      <rPr>
        <b/>
        <sz val="12"/>
        <color indexed="12"/>
        <rFont val="Calibri"/>
        <family val="2"/>
      </rPr>
      <t xml:space="preserve">
</t>
    </r>
    <r>
      <rPr>
        <b/>
        <sz val="12"/>
        <color indexed="10"/>
        <rFont val="Calibri"/>
        <family val="2"/>
      </rPr>
      <t>Attention en dehors de la tranche,
justification nécessaire</t>
    </r>
  </si>
  <si>
    <t>Très bonne maitrise</t>
  </si>
  <si>
    <r>
      <t xml:space="preserve">NOTE GLOBALE         </t>
    </r>
    <r>
      <rPr>
        <b/>
        <sz val="12"/>
        <color indexed="8"/>
        <rFont val="Rockwell"/>
        <family val="1"/>
      </rPr>
      <t xml:space="preserve"> (A reporter dans le livret)</t>
    </r>
    <r>
      <rPr>
        <b/>
        <sz val="20"/>
        <color indexed="8"/>
        <rFont val="Rockwell"/>
        <family val="1"/>
      </rPr>
      <t xml:space="preserve"> </t>
    </r>
  </si>
  <si>
    <t>Sous-total 2 de votre grille</t>
  </si>
  <si>
    <t>Sous-total 3 de votre grille</t>
  </si>
  <si>
    <t>Sous-total 4 de votre grille</t>
  </si>
  <si>
    <t>Sous-total 5 de votre grille</t>
  </si>
  <si>
    <t>Sous-total 6 de votre grille</t>
  </si>
  <si>
    <t>Sous-total 7 de votre grille</t>
  </si>
  <si>
    <t>Sous-total 8 de votre grille</t>
  </si>
  <si>
    <t>Complétez le barème :</t>
  </si>
  <si>
    <t xml:space="preserve">Complétez le barème : </t>
  </si>
  <si>
    <r>
      <rPr>
        <b/>
        <sz val="14"/>
        <color indexed="39"/>
        <rFont val="Rockwell"/>
        <family val="0"/>
      </rPr>
      <t xml:space="preserve">Entrez le nombre de croix pour chaque </t>
    </r>
    <r>
      <rPr>
        <b/>
        <sz val="16"/>
        <color indexed="39"/>
        <rFont val="Calibri"/>
        <family val="2"/>
      </rPr>
      <t>↓</t>
    </r>
    <r>
      <rPr>
        <b/>
        <sz val="14"/>
        <color indexed="39"/>
        <rFont val="Rockwell"/>
        <family val="0"/>
      </rPr>
      <t xml:space="preserve"> critère </t>
    </r>
    <r>
      <rPr>
        <b/>
        <sz val="16"/>
        <color indexed="39"/>
        <rFont val="Calibri"/>
        <family val="2"/>
      </rPr>
      <t>↓</t>
    </r>
  </si>
  <si>
    <r>
      <t xml:space="preserve">Entrez le nombre de croix pour chaque </t>
    </r>
    <r>
      <rPr>
        <b/>
        <sz val="16"/>
        <color indexed="39"/>
        <rFont val="Calibri"/>
        <family val="2"/>
      </rPr>
      <t>↓</t>
    </r>
    <r>
      <rPr>
        <b/>
        <sz val="14"/>
        <color indexed="39"/>
        <rFont val="Rockwell"/>
        <family val="0"/>
      </rPr>
      <t xml:space="preserve"> critère </t>
    </r>
    <r>
      <rPr>
        <b/>
        <sz val="16"/>
        <color indexed="39"/>
        <rFont val="Calibri"/>
        <family val="2"/>
      </rPr>
      <t>↓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</si>
</sst>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"/>
  </numFmts>
  <fonts count="73">
    <font>
      <sz val="11"/>
      <color theme="1"/>
      <name val="Rockwel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2"/>
      <name val="Wingdings"/>
      <family val="0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b/>
      <sz val="20"/>
      <color indexed="8"/>
      <name val="Rockwell"/>
      <family val="1"/>
    </font>
    <font>
      <b/>
      <sz val="12"/>
      <color indexed="8"/>
      <name val="Rockwell"/>
      <family val="1"/>
    </font>
    <font>
      <b/>
      <sz val="14"/>
      <color indexed="39"/>
      <name val="Rockwell"/>
      <family val="0"/>
    </font>
    <font>
      <b/>
      <sz val="16"/>
      <color indexed="39"/>
      <name val="Calibri"/>
      <family val="2"/>
    </font>
    <font>
      <sz val="11"/>
      <color indexed="8"/>
      <name val="Rockwell"/>
      <family val="2"/>
    </font>
    <font>
      <sz val="11"/>
      <color indexed="9"/>
      <name val="Rockwell"/>
      <family val="2"/>
    </font>
    <font>
      <sz val="11"/>
      <color indexed="10"/>
      <name val="Rockwell"/>
      <family val="2"/>
    </font>
    <font>
      <sz val="11"/>
      <color indexed="17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sz val="11"/>
      <color indexed="62"/>
      <name val="Rockwell"/>
      <family val="2"/>
    </font>
    <font>
      <sz val="11"/>
      <color indexed="14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i/>
      <sz val="11"/>
      <color indexed="23"/>
      <name val="Rockwell"/>
      <family val="2"/>
    </font>
    <font>
      <b/>
      <sz val="18"/>
      <color indexed="19"/>
      <name val="Rockwell"/>
      <family val="2"/>
    </font>
    <font>
      <b/>
      <sz val="15"/>
      <color indexed="19"/>
      <name val="Rockwell"/>
      <family val="2"/>
    </font>
    <font>
      <b/>
      <sz val="13"/>
      <color indexed="19"/>
      <name val="Rockwell"/>
      <family val="2"/>
    </font>
    <font>
      <b/>
      <sz val="11"/>
      <color indexed="19"/>
      <name val="Rockwell"/>
      <family val="2"/>
    </font>
    <font>
      <b/>
      <sz val="11"/>
      <color indexed="8"/>
      <name val="Rockwell"/>
      <family val="2"/>
    </font>
    <font>
      <b/>
      <sz val="11"/>
      <color indexed="9"/>
      <name val="Rockwell"/>
      <family val="2"/>
    </font>
    <font>
      <b/>
      <sz val="16"/>
      <color indexed="8"/>
      <name val="Rockwell"/>
      <family val="2"/>
    </font>
    <font>
      <b/>
      <sz val="14"/>
      <color indexed="8"/>
      <name val="Rockwell"/>
      <family val="2"/>
    </font>
    <font>
      <sz val="18"/>
      <color indexed="10"/>
      <name val="Rockwell"/>
      <family val="2"/>
    </font>
    <font>
      <sz val="18"/>
      <color indexed="8"/>
      <name val="Rockwell"/>
      <family val="2"/>
    </font>
    <font>
      <b/>
      <sz val="22"/>
      <color indexed="9"/>
      <name val="Arial Black"/>
      <family val="2"/>
    </font>
    <font>
      <b/>
      <sz val="18"/>
      <color indexed="8"/>
      <name val="Rockwell"/>
      <family val="2"/>
    </font>
    <font>
      <b/>
      <sz val="12"/>
      <color indexed="39"/>
      <name val="Rockwell"/>
      <family val="2"/>
    </font>
    <font>
      <b/>
      <sz val="20"/>
      <color indexed="10"/>
      <name val="Rockwell"/>
      <family val="2"/>
    </font>
    <font>
      <sz val="14"/>
      <color indexed="10"/>
      <name val="Rockwell"/>
      <family val="0"/>
    </font>
    <font>
      <sz val="26"/>
      <color indexed="8"/>
      <name val="Rockwell"/>
      <family val="2"/>
    </font>
    <font>
      <b/>
      <sz val="26"/>
      <color indexed="8"/>
      <name val="Rockwell"/>
      <family val="2"/>
    </font>
    <font>
      <b/>
      <sz val="28"/>
      <color indexed="19"/>
      <name val="Rockwell"/>
      <family val="2"/>
    </font>
    <font>
      <b/>
      <sz val="36"/>
      <color indexed="11"/>
      <name val="Rockwell"/>
      <family val="0"/>
    </font>
    <font>
      <sz val="11"/>
      <color theme="0"/>
      <name val="Rockwell"/>
      <family val="2"/>
    </font>
    <font>
      <sz val="11"/>
      <color rgb="FFFF0000"/>
      <name val="Rockwell"/>
      <family val="2"/>
    </font>
    <font>
      <b/>
      <sz val="11"/>
      <color rgb="FFFA7D00"/>
      <name val="Rockwell"/>
      <family val="2"/>
    </font>
    <font>
      <sz val="11"/>
      <color rgb="FFFA7D00"/>
      <name val="Rockwell"/>
      <family val="2"/>
    </font>
    <font>
      <sz val="11"/>
      <color rgb="FF3F3F76"/>
      <name val="Rockwell"/>
      <family val="2"/>
    </font>
    <font>
      <sz val="11"/>
      <color rgb="FF9C0006"/>
      <name val="Rockwell"/>
      <family val="2"/>
    </font>
    <font>
      <sz val="11"/>
      <color rgb="FF9C6500"/>
      <name val="Rockwell"/>
      <family val="2"/>
    </font>
    <font>
      <sz val="11"/>
      <color rgb="FF006100"/>
      <name val="Rockwell"/>
      <family val="2"/>
    </font>
    <font>
      <b/>
      <sz val="11"/>
      <color rgb="FF3F3F3F"/>
      <name val="Rockwell"/>
      <family val="2"/>
    </font>
    <font>
      <i/>
      <sz val="11"/>
      <color rgb="FF7F7F7F"/>
      <name val="Rockwell"/>
      <family val="2"/>
    </font>
    <font>
      <b/>
      <sz val="18"/>
      <color theme="3"/>
      <name val="Rockwell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b/>
      <sz val="11"/>
      <color theme="1"/>
      <name val="Rockwell"/>
      <family val="2"/>
    </font>
    <font>
      <b/>
      <sz val="11"/>
      <color theme="0"/>
      <name val="Rockwell"/>
      <family val="2"/>
    </font>
    <font>
      <b/>
      <sz val="20"/>
      <color theme="1"/>
      <name val="Rockwell"/>
      <family val="2"/>
    </font>
    <font>
      <b/>
      <sz val="16"/>
      <color theme="1"/>
      <name val="Rockwell"/>
      <family val="2"/>
    </font>
    <font>
      <b/>
      <sz val="14"/>
      <color theme="1"/>
      <name val="Rockwell"/>
      <family val="2"/>
    </font>
    <font>
      <sz val="11"/>
      <color rgb="FF000000"/>
      <name val="Rockwell"/>
      <family val="2"/>
    </font>
    <font>
      <sz val="18"/>
      <color rgb="FFFF0000"/>
      <name val="Rockwell"/>
      <family val="2"/>
    </font>
    <font>
      <sz val="18"/>
      <color theme="1"/>
      <name val="Rockwell"/>
      <family val="2"/>
    </font>
    <font>
      <b/>
      <sz val="14"/>
      <color rgb="FF0000FF"/>
      <name val="Rockwell"/>
      <family val="0"/>
    </font>
    <font>
      <b/>
      <sz val="28"/>
      <color theme="9" tint="-0.4999699890613556"/>
      <name val="Rockwell"/>
      <family val="2"/>
    </font>
    <font>
      <sz val="26"/>
      <color theme="1"/>
      <name val="Rockwell"/>
      <family val="2"/>
    </font>
    <font>
      <b/>
      <sz val="18"/>
      <color theme="1"/>
      <name val="Rockwell"/>
      <family val="2"/>
    </font>
    <font>
      <b/>
      <sz val="12"/>
      <color rgb="FF0000FF"/>
      <name val="Rockwell"/>
      <family val="2"/>
    </font>
    <font>
      <b/>
      <sz val="20"/>
      <color rgb="FFFF0000"/>
      <name val="Rockwell"/>
      <family val="2"/>
    </font>
    <font>
      <b/>
      <sz val="22"/>
      <color theme="0"/>
      <name val="Arial Black"/>
      <family val="2"/>
    </font>
    <font>
      <sz val="14"/>
      <color rgb="FFFF0000"/>
      <name val="Rockwell"/>
      <family val="0"/>
    </font>
    <font>
      <b/>
      <sz val="26"/>
      <color theme="1"/>
      <name val="Rockwell"/>
      <family val="2"/>
    </font>
    <font>
      <b/>
      <sz val="8"/>
      <name val="Rockwel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A4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 vertical="center"/>
    </xf>
    <xf numFmtId="0" fontId="59" fillId="6" borderId="11" xfId="0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59" fillId="25" borderId="11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0" fontId="61" fillId="16" borderId="14" xfId="0" applyFont="1" applyFill="1" applyBorder="1" applyAlignment="1" applyProtection="1">
      <alignment horizontal="center" vertical="center"/>
      <protection locked="0"/>
    </xf>
    <xf numFmtId="0" fontId="62" fillId="0" borderId="15" xfId="0" applyFont="1" applyBorder="1" applyAlignment="1" applyProtection="1">
      <alignment horizontal="center" vertical="center"/>
      <protection locked="0"/>
    </xf>
    <xf numFmtId="0" fontId="62" fillId="0" borderId="16" xfId="0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/>
    </xf>
    <xf numFmtId="0" fontId="59" fillId="25" borderId="20" xfId="0" applyFont="1" applyFill="1" applyBorder="1" applyAlignment="1" applyProtection="1">
      <alignment horizontal="center" vertical="center"/>
      <protection locked="0"/>
    </xf>
    <xf numFmtId="0" fontId="63" fillId="0" borderId="15" xfId="0" applyFont="1" applyBorder="1" applyAlignment="1">
      <alignment horizontal="right" vertical="center"/>
    </xf>
    <xf numFmtId="0" fontId="64" fillId="0" borderId="0" xfId="0" applyFont="1" applyFill="1" applyBorder="1" applyAlignment="1">
      <alignment horizontal="center" vertical="center"/>
    </xf>
    <xf numFmtId="0" fontId="65" fillId="33" borderId="21" xfId="0" applyFont="1" applyFill="1" applyBorder="1" applyAlignment="1">
      <alignment horizontal="left" vertical="center"/>
    </xf>
    <xf numFmtId="0" fontId="65" fillId="33" borderId="22" xfId="0" applyFont="1" applyFill="1" applyBorder="1" applyAlignment="1">
      <alignment horizontal="left" vertical="center"/>
    </xf>
    <xf numFmtId="0" fontId="57" fillId="0" borderId="23" xfId="0" applyFont="1" applyBorder="1" applyAlignment="1">
      <alignment horizontal="center" vertical="center" wrapText="1"/>
    </xf>
    <xf numFmtId="0" fontId="66" fillId="34" borderId="0" xfId="0" applyFont="1" applyFill="1" applyBorder="1" applyAlignment="1">
      <alignment horizontal="center" vertical="center"/>
    </xf>
    <xf numFmtId="0" fontId="66" fillId="34" borderId="24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8" fillId="16" borderId="26" xfId="0" applyFont="1" applyFill="1" applyBorder="1" applyAlignment="1" applyProtection="1">
      <alignment horizontal="right" vertical="center"/>
      <protection locked="0"/>
    </xf>
    <xf numFmtId="0" fontId="68" fillId="16" borderId="27" xfId="0" applyFont="1" applyFill="1" applyBorder="1" applyAlignment="1" applyProtection="1">
      <alignment horizontal="right" vertical="center"/>
      <protection locked="0"/>
    </xf>
    <xf numFmtId="0" fontId="68" fillId="16" borderId="28" xfId="0" applyFont="1" applyFill="1" applyBorder="1" applyAlignment="1" applyProtection="1">
      <alignment horizontal="right" vertical="center"/>
      <protection locked="0"/>
    </xf>
    <xf numFmtId="0" fontId="57" fillId="16" borderId="29" xfId="0" applyFont="1" applyFill="1" applyBorder="1" applyAlignment="1" quotePrefix="1">
      <alignment horizontal="center" vertical="center"/>
    </xf>
    <xf numFmtId="0" fontId="57" fillId="16" borderId="0" xfId="0" applyFont="1" applyFill="1" applyBorder="1" applyAlignment="1" quotePrefix="1">
      <alignment horizontal="center" vertical="center"/>
    </xf>
    <xf numFmtId="0" fontId="57" fillId="16" borderId="25" xfId="0" applyFont="1" applyFill="1" applyBorder="1" applyAlignment="1" quotePrefix="1">
      <alignment horizontal="center" vertical="center"/>
    </xf>
    <xf numFmtId="0" fontId="68" fillId="16" borderId="30" xfId="0" applyFont="1" applyFill="1" applyBorder="1" applyAlignment="1">
      <alignment horizontal="left" vertical="center"/>
    </xf>
    <xf numFmtId="0" fontId="68" fillId="16" borderId="24" xfId="0" applyFont="1" applyFill="1" applyBorder="1" applyAlignment="1">
      <alignment horizontal="left" vertical="center"/>
    </xf>
    <xf numFmtId="0" fontId="68" fillId="16" borderId="31" xfId="0" applyFont="1" applyFill="1" applyBorder="1" applyAlignment="1">
      <alignment horizontal="left" vertical="center"/>
    </xf>
    <xf numFmtId="0" fontId="66" fillId="0" borderId="17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9" fillId="35" borderId="32" xfId="0" applyFont="1" applyFill="1" applyBorder="1" applyAlignment="1">
      <alignment horizontal="center" vertical="center"/>
    </xf>
    <xf numFmtId="0" fontId="69" fillId="35" borderId="15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top"/>
    </xf>
    <xf numFmtId="0" fontId="70" fillId="0" borderId="24" xfId="0" applyFont="1" applyBorder="1" applyAlignment="1">
      <alignment horizontal="center" vertical="top"/>
    </xf>
    <xf numFmtId="0" fontId="63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5" fillId="33" borderId="33" xfId="0" applyFont="1" applyFill="1" applyBorder="1" applyAlignment="1">
      <alignment horizontal="right" vertical="center"/>
    </xf>
    <xf numFmtId="0" fontId="65" fillId="33" borderId="34" xfId="0" applyFont="1" applyFill="1" applyBorder="1" applyAlignment="1">
      <alignment horizontal="right" vertical="center"/>
    </xf>
    <xf numFmtId="0" fontId="71" fillId="33" borderId="35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localhost\Users\sebastiengayet\SEB\Dossiers pour profs Evaluations Port folio dossier PFE bac pro 3 ans\Livret Bac 3 ans 2012 CLOS\Livret de%CC%81valuation cuisine\http\t2.gstatic.com\image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0</xdr:row>
      <xdr:rowOff>104775</xdr:rowOff>
    </xdr:from>
    <xdr:ext cx="10715625" cy="1152525"/>
    <xdr:sp>
      <xdr:nvSpPr>
        <xdr:cNvPr id="1" name="Rectangle 1"/>
        <xdr:cNvSpPr>
          <a:spLocks/>
        </xdr:cNvSpPr>
      </xdr:nvSpPr>
      <xdr:spPr>
        <a:xfrm>
          <a:off x="666750" y="104775"/>
          <a:ext cx="10715625" cy="11525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1FB714"/>
              </a:solidFill>
              <a:latin typeface="Rockwell"/>
              <a:ea typeface="Rockwell"/>
              <a:cs typeface="Rockwell"/>
            </a:rPr>
            <a:t>Calculatrice universelle par profil
</a:t>
          </a:r>
          <a:r>
            <a:rPr lang="en-US" cap="none" sz="3600" b="1" i="0" u="none" baseline="0">
              <a:solidFill>
                <a:srgbClr val="1FB714"/>
              </a:solidFill>
              <a:latin typeface="Rockwell"/>
              <a:ea typeface="Rockwell"/>
              <a:cs typeface="Rockwell"/>
            </a:rPr>
            <a:t> CAP/ BAC </a:t>
          </a:r>
          <a:r>
            <a:rPr lang="en-US" cap="none" sz="3600" b="1" i="0" u="none" baseline="0">
              <a:solidFill>
                <a:srgbClr val="1FB714"/>
              </a:solidFill>
              <a:latin typeface="Rockwell"/>
              <a:ea typeface="Rockwell"/>
              <a:cs typeface="Rockwell"/>
            </a:rPr>
            <a:t>        </a:t>
          </a:r>
          <a:r>
            <a:rPr lang="en-US" cap="none" sz="3600" b="1" i="0" u="none" baseline="0">
              <a:solidFill>
                <a:srgbClr val="1FB714"/>
              </a:solidFill>
              <a:latin typeface="Rockwell"/>
              <a:ea typeface="Rockwell"/>
              <a:cs typeface="Rockwell"/>
            </a:rPr>
            <a:t>CSR ET CUISINE</a:t>
          </a:r>
        </a:p>
      </xdr:txBody>
    </xdr:sp>
    <xdr:clientData/>
  </xdr:oneCellAnchor>
  <xdr:twoCellAnchor editAs="oneCell">
    <xdr:from>
      <xdr:col>5</xdr:col>
      <xdr:colOff>504825</xdr:colOff>
      <xdr:row>0</xdr:row>
      <xdr:rowOff>228600</xdr:rowOff>
    </xdr:from>
    <xdr:to>
      <xdr:col>7</xdr:col>
      <xdr:colOff>514350</xdr:colOff>
      <xdr:row>2</xdr:row>
      <xdr:rowOff>419100</xdr:rowOff>
    </xdr:to>
    <xdr:pic>
      <xdr:nvPicPr>
        <xdr:cNvPr id="2" name="rg_hi" descr="http://t2.gstatic.com/images?q=tbn:ANd9GcQCowLuzeBBU0cdvcwnaKVw8wkZBSzFiDc_jieYAdtaw_2ZVMeh9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001250" y="228600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238125</xdr:rowOff>
    </xdr:from>
    <xdr:to>
      <xdr:col>1</xdr:col>
      <xdr:colOff>1362075</xdr:colOff>
      <xdr:row>2</xdr:row>
      <xdr:rowOff>447675</xdr:rowOff>
    </xdr:to>
    <xdr:pic>
      <xdr:nvPicPr>
        <xdr:cNvPr id="3" name="rg_hi" descr="http://t2.gstatic.com/images?q=tbn:ANd9GcQCowLuzeBBU0cdvcwnaKVw8wkZBSzFiDc_jieYAdtaw_2ZVMeh9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" y="238125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nderie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showGridLines="0" tabSelected="1" zoomScalePageLayoutView="0" workbookViewId="0" topLeftCell="A31">
      <selection activeCell="F63" sqref="F63"/>
    </sheetView>
  </sheetViews>
  <sheetFormatPr defaultColWidth="11.00390625" defaultRowHeight="14.25"/>
  <cols>
    <col min="1" max="1" width="7.625" style="1" customWidth="1"/>
    <col min="2" max="2" width="20.375" style="1" customWidth="1"/>
    <col min="3" max="3" width="11.00390625" style="1" customWidth="1"/>
    <col min="4" max="4" width="47.00390625" style="1" customWidth="1"/>
    <col min="5" max="5" width="38.625" style="1" customWidth="1"/>
    <col min="6" max="6" width="13.625" style="1" customWidth="1"/>
    <col min="7" max="7" width="2.875" style="1" customWidth="1"/>
    <col min="8" max="8" width="11.875" style="1" customWidth="1"/>
    <col min="9" max="9" width="12.375" style="1" hidden="1" customWidth="1"/>
    <col min="10" max="10" width="11.00390625" style="1" hidden="1" customWidth="1"/>
    <col min="11" max="12" width="6.125" style="1" hidden="1" customWidth="1"/>
    <col min="13" max="13" width="8.875" style="1" hidden="1" customWidth="1"/>
    <col min="14" max="14" width="7.375" style="1" hidden="1" customWidth="1"/>
    <col min="15" max="18" width="6.125" style="1" hidden="1" customWidth="1"/>
    <col min="19" max="19" width="7.875" style="1" hidden="1" customWidth="1"/>
    <col min="20" max="20" width="11.00390625" style="1" hidden="1" customWidth="1"/>
    <col min="21" max="21" width="5.00390625" style="1" hidden="1" customWidth="1"/>
    <col min="22" max="22" width="11.00390625" style="1" hidden="1" customWidth="1"/>
    <col min="23" max="23" width="11.00390625" style="1" customWidth="1"/>
    <col min="24" max="24" width="10.00390625" style="1" customWidth="1"/>
    <col min="25" max="16384" width="11.00390625" style="1" customWidth="1"/>
  </cols>
  <sheetData>
    <row r="1" spans="2:19" ht="40.5" customHeight="1">
      <c r="B1" s="27"/>
      <c r="C1" s="27"/>
      <c r="D1" s="27"/>
      <c r="E1" s="27"/>
      <c r="F1" s="27"/>
      <c r="G1" s="27"/>
      <c r="H1" s="27"/>
      <c r="I1" s="27"/>
      <c r="K1" s="2"/>
      <c r="L1" s="2" t="s">
        <v>0</v>
      </c>
      <c r="M1" s="2"/>
      <c r="N1" s="2" t="s">
        <v>2</v>
      </c>
      <c r="O1" s="2"/>
      <c r="P1" s="2" t="s">
        <v>3</v>
      </c>
      <c r="Q1" s="2"/>
      <c r="R1" s="2" t="s">
        <v>1</v>
      </c>
      <c r="S1" s="2"/>
    </row>
    <row r="2" spans="2:19" ht="14.25">
      <c r="B2" s="27"/>
      <c r="C2" s="27"/>
      <c r="D2" s="27"/>
      <c r="E2" s="27"/>
      <c r="F2" s="27"/>
      <c r="G2" s="27"/>
      <c r="H2" s="27"/>
      <c r="I2" s="27"/>
      <c r="K2" s="2">
        <v>0</v>
      </c>
      <c r="L2" s="2"/>
      <c r="M2" s="2">
        <v>5</v>
      </c>
      <c r="N2" s="2"/>
      <c r="O2" s="2">
        <v>10</v>
      </c>
      <c r="P2" s="2"/>
      <c r="Q2" s="2">
        <v>15</v>
      </c>
      <c r="R2" s="2"/>
      <c r="S2" s="2">
        <v>20</v>
      </c>
    </row>
    <row r="3" ht="62.25" customHeight="1" thickBot="1">
      <c r="D3" s="8"/>
    </row>
    <row r="4" spans="4:8" ht="36" customHeight="1" thickTop="1">
      <c r="D4" s="52"/>
      <c r="E4" s="30" t="s">
        <v>18</v>
      </c>
      <c r="F4" s="53">
        <f>SUM(F11,F19,F27,F35,F43,F51,F59,F67)</f>
        <v>0</v>
      </c>
      <c r="G4" s="55" t="str">
        <f>IF(H4="","","/")</f>
        <v>/</v>
      </c>
      <c r="H4" s="28">
        <f>SUM(F7,F15,F23,F31,F39,F47,F55,F63)</f>
        <v>0</v>
      </c>
    </row>
    <row r="5" spans="4:8" ht="24" customHeight="1" thickBot="1">
      <c r="D5" s="52"/>
      <c r="E5" s="30"/>
      <c r="F5" s="54"/>
      <c r="G5" s="56"/>
      <c r="H5" s="29"/>
    </row>
    <row r="6" ht="37.5" customHeight="1" thickBot="1" thickTop="1"/>
    <row r="7" spans="2:9" ht="35.25" thickBot="1" thickTop="1">
      <c r="B7" s="46" t="s">
        <v>4</v>
      </c>
      <c r="C7" s="47"/>
      <c r="D7" s="47"/>
      <c r="E7" s="26" t="s">
        <v>26</v>
      </c>
      <c r="F7" s="17"/>
      <c r="G7" s="18"/>
      <c r="H7" s="19"/>
      <c r="I7" s="9"/>
    </row>
    <row r="8" spans="2:22" ht="39" customHeight="1" thickTop="1">
      <c r="B8" s="44" t="s">
        <v>5</v>
      </c>
      <c r="C8" s="45"/>
      <c r="D8" s="50" t="s">
        <v>28</v>
      </c>
      <c r="E8" s="48">
        <f>IF(F7="","",CONCATENATE("Rappel : pour ce total de points, la moyenne est à ",F7/2," /",F7))</f>
      </c>
      <c r="F8" s="48"/>
      <c r="G8" s="48"/>
      <c r="H8" s="49"/>
      <c r="K8" s="1" t="s">
        <v>7</v>
      </c>
      <c r="N8" s="6" t="e">
        <f>ROUND(M11/M13*$F7,2)</f>
        <v>#DIV/0!</v>
      </c>
      <c r="O8" s="3" t="s">
        <v>6</v>
      </c>
      <c r="P8" s="4">
        <f>F7</f>
        <v>0</v>
      </c>
      <c r="Q8" s="1" t="s">
        <v>10</v>
      </c>
      <c r="T8" s="6" t="e">
        <f>ROUND(S11/S13*$F7,2)</f>
        <v>#DIV/0!</v>
      </c>
      <c r="U8" s="3" t="s">
        <v>6</v>
      </c>
      <c r="V8" s="4">
        <f>F7</f>
        <v>0</v>
      </c>
    </row>
    <row r="9" spans="2:22" ht="18" customHeight="1" thickBot="1">
      <c r="B9" s="20" t="s">
        <v>11</v>
      </c>
      <c r="C9" s="12" t="s">
        <v>12</v>
      </c>
      <c r="D9" s="51"/>
      <c r="E9" s="31">
        <f>IF(OR(M13=0,S13=0),"",CONCATENATE("Le profil se situe entre ",N8," et ",T8))</f>
      </c>
      <c r="F9" s="31"/>
      <c r="G9" s="31"/>
      <c r="H9" s="32"/>
      <c r="N9" s="10"/>
      <c r="O9" s="3"/>
      <c r="P9" s="4"/>
      <c r="T9" s="10"/>
      <c r="U9" s="3"/>
      <c r="V9" s="4"/>
    </row>
    <row r="10" spans="2:19" ht="18" customHeight="1" thickBot="1">
      <c r="B10" s="21" t="s">
        <v>13</v>
      </c>
      <c r="C10" s="13" t="s">
        <v>0</v>
      </c>
      <c r="D10" s="11"/>
      <c r="E10" s="31"/>
      <c r="F10" s="31"/>
      <c r="G10" s="31"/>
      <c r="H10" s="32"/>
      <c r="I10" s="7"/>
      <c r="K10" s="2" t="str">
        <f>$L$1</f>
        <v>NM</v>
      </c>
      <c r="L10" s="2">
        <f>D10*$K$2</f>
        <v>0</v>
      </c>
      <c r="M10" s="2" t="s">
        <v>8</v>
      </c>
      <c r="Q10" s="2" t="str">
        <f>$K$10</f>
        <v>NM</v>
      </c>
      <c r="R10" s="2">
        <f>D10*$M$2</f>
        <v>0</v>
      </c>
      <c r="S10" s="2" t="s">
        <v>8</v>
      </c>
    </row>
    <row r="11" spans="2:19" ht="18" customHeight="1" thickBot="1" thickTop="1">
      <c r="B11" s="22" t="s">
        <v>14</v>
      </c>
      <c r="C11" s="14" t="s">
        <v>2</v>
      </c>
      <c r="D11" s="15"/>
      <c r="E11" s="33" t="s">
        <v>16</v>
      </c>
      <c r="F11" s="35"/>
      <c r="G11" s="38">
        <f>IF(F7="","","/")</f>
      </c>
      <c r="H11" s="41">
        <f>IF(F7="","",F7)</f>
      </c>
      <c r="I11" s="5"/>
      <c r="K11" s="2" t="str">
        <f>$N$1</f>
        <v>ECA-</v>
      </c>
      <c r="L11" s="2">
        <f>D11*$M$2</f>
        <v>0</v>
      </c>
      <c r="M11" s="2">
        <f>SUM(L10:L13)</f>
        <v>0</v>
      </c>
      <c r="Q11" s="2" t="str">
        <f>$K$11</f>
        <v>ECA-</v>
      </c>
      <c r="R11" s="2">
        <f>D11*$O$2</f>
        <v>0</v>
      </c>
      <c r="S11" s="2">
        <f>SUM(R10:R13)</f>
        <v>0</v>
      </c>
    </row>
    <row r="12" spans="2:19" ht="18.75" customHeight="1" thickBot="1">
      <c r="B12" s="21" t="s">
        <v>15</v>
      </c>
      <c r="C12" s="13" t="s">
        <v>3</v>
      </c>
      <c r="D12" s="11"/>
      <c r="E12" s="33"/>
      <c r="F12" s="36"/>
      <c r="G12" s="39"/>
      <c r="H12" s="42"/>
      <c r="I12" s="5"/>
      <c r="K12" s="2" t="str">
        <f>$P$1</f>
        <v>ECA+</v>
      </c>
      <c r="L12" s="2">
        <f>D12*$O$2</f>
        <v>0</v>
      </c>
      <c r="M12" s="2" t="s">
        <v>9</v>
      </c>
      <c r="Q12" s="2" t="str">
        <f>$K$12</f>
        <v>ECA+</v>
      </c>
      <c r="R12" s="2">
        <f>D12*$Q$2</f>
        <v>0</v>
      </c>
      <c r="S12" s="2" t="s">
        <v>9</v>
      </c>
    </row>
    <row r="13" spans="2:19" ht="18.75" customHeight="1" thickBot="1">
      <c r="B13" s="23" t="s">
        <v>17</v>
      </c>
      <c r="C13" s="24" t="s">
        <v>1</v>
      </c>
      <c r="D13" s="25"/>
      <c r="E13" s="34"/>
      <c r="F13" s="37"/>
      <c r="G13" s="40"/>
      <c r="H13" s="43"/>
      <c r="I13" s="5"/>
      <c r="K13" s="2" t="str">
        <f>$R$1</f>
        <v>M</v>
      </c>
      <c r="L13" s="2">
        <f>D13*$Q$2</f>
        <v>0</v>
      </c>
      <c r="M13" s="2">
        <f>SUM($D10:$D13)*$S$2</f>
        <v>0</v>
      </c>
      <c r="Q13" s="2" t="str">
        <f>$K$13</f>
        <v>M</v>
      </c>
      <c r="R13" s="2">
        <f>D13*$S$2</f>
        <v>0</v>
      </c>
      <c r="S13" s="2">
        <f>M13</f>
        <v>0</v>
      </c>
    </row>
    <row r="14" ht="33.75" customHeight="1" thickBot="1" thickTop="1"/>
    <row r="15" spans="2:9" ht="35.25" thickBot="1" thickTop="1">
      <c r="B15" s="46" t="s">
        <v>19</v>
      </c>
      <c r="C15" s="47"/>
      <c r="D15" s="47"/>
      <c r="E15" s="26" t="s">
        <v>26</v>
      </c>
      <c r="F15" s="17"/>
      <c r="G15" s="18"/>
      <c r="H15" s="19"/>
      <c r="I15" s="9"/>
    </row>
    <row r="16" spans="2:22" ht="39" customHeight="1" thickTop="1">
      <c r="B16" s="44" t="s">
        <v>5</v>
      </c>
      <c r="C16" s="45"/>
      <c r="D16" s="50" t="s">
        <v>29</v>
      </c>
      <c r="E16" s="48">
        <f>IF(F15="","",CONCATENATE("Rappel : pour ce total de points, la moyenne est à ",F15/2," /",F15))</f>
      </c>
      <c r="F16" s="48"/>
      <c r="G16" s="48"/>
      <c r="H16" s="49"/>
      <c r="K16" s="1" t="s">
        <v>7</v>
      </c>
      <c r="N16" s="6" t="e">
        <f>ROUND(M19/M21*$F15,2)</f>
        <v>#DIV/0!</v>
      </c>
      <c r="O16" s="3" t="s">
        <v>6</v>
      </c>
      <c r="P16" s="4">
        <f>F15</f>
        <v>0</v>
      </c>
      <c r="Q16" s="1" t="s">
        <v>10</v>
      </c>
      <c r="T16" s="6" t="e">
        <f>ROUND(S19/S21*$F15,2)</f>
        <v>#DIV/0!</v>
      </c>
      <c r="U16" s="3" t="s">
        <v>6</v>
      </c>
      <c r="V16" s="4">
        <f>F15</f>
        <v>0</v>
      </c>
    </row>
    <row r="17" spans="2:22" ht="22.5" customHeight="1" thickBot="1">
      <c r="B17" s="20" t="s">
        <v>11</v>
      </c>
      <c r="C17" s="12" t="s">
        <v>12</v>
      </c>
      <c r="D17" s="50"/>
      <c r="E17" s="31">
        <f>IF(OR(M21=0,S21=0),"",CONCATENATE("Le profil se situe entre ",N16," et ",T16))</f>
      </c>
      <c r="F17" s="31"/>
      <c r="G17" s="31"/>
      <c r="H17" s="32"/>
      <c r="N17" s="10"/>
      <c r="O17" s="3"/>
      <c r="P17" s="4"/>
      <c r="T17" s="10"/>
      <c r="U17" s="3"/>
      <c r="V17" s="4"/>
    </row>
    <row r="18" spans="2:19" ht="18.75" customHeight="1" thickBot="1">
      <c r="B18" s="21" t="s">
        <v>13</v>
      </c>
      <c r="C18" s="13" t="s">
        <v>0</v>
      </c>
      <c r="D18" s="11"/>
      <c r="E18" s="31"/>
      <c r="F18" s="31"/>
      <c r="G18" s="31"/>
      <c r="H18" s="32"/>
      <c r="I18" s="7"/>
      <c r="K18" s="2" t="str">
        <f>$L$1</f>
        <v>NM</v>
      </c>
      <c r="L18" s="2">
        <f>D18*$K$2</f>
        <v>0</v>
      </c>
      <c r="M18" s="2" t="s">
        <v>8</v>
      </c>
      <c r="Q18" s="2" t="str">
        <f>$K$10</f>
        <v>NM</v>
      </c>
      <c r="R18" s="2">
        <f>D18*$M$2</f>
        <v>0</v>
      </c>
      <c r="S18" s="2" t="s">
        <v>8</v>
      </c>
    </row>
    <row r="19" spans="2:19" ht="18.75" customHeight="1" thickBot="1" thickTop="1">
      <c r="B19" s="22" t="s">
        <v>14</v>
      </c>
      <c r="C19" s="14" t="s">
        <v>2</v>
      </c>
      <c r="D19" s="15"/>
      <c r="E19" s="33" t="s">
        <v>16</v>
      </c>
      <c r="F19" s="35"/>
      <c r="G19" s="38">
        <f>IF(F15="","","/")</f>
      </c>
      <c r="H19" s="41">
        <f>IF(F15="","",F15)</f>
      </c>
      <c r="I19" s="5"/>
      <c r="K19" s="2" t="str">
        <f>$N$1</f>
        <v>ECA-</v>
      </c>
      <c r="L19" s="2">
        <f>D19*$M$2</f>
        <v>0</v>
      </c>
      <c r="M19" s="2">
        <f>SUM(L18:L21)</f>
        <v>0</v>
      </c>
      <c r="Q19" s="2" t="str">
        <f>$K$11</f>
        <v>ECA-</v>
      </c>
      <c r="R19" s="2">
        <f>D19*$O$2</f>
        <v>0</v>
      </c>
      <c r="S19" s="2">
        <f>SUM(R18:R21)</f>
        <v>0</v>
      </c>
    </row>
    <row r="20" spans="2:19" ht="18.75" customHeight="1" thickBot="1">
      <c r="B20" s="21" t="s">
        <v>15</v>
      </c>
      <c r="C20" s="13" t="s">
        <v>3</v>
      </c>
      <c r="D20" s="11"/>
      <c r="E20" s="33"/>
      <c r="F20" s="36"/>
      <c r="G20" s="39"/>
      <c r="H20" s="42"/>
      <c r="I20" s="5"/>
      <c r="K20" s="2" t="str">
        <f>$P$1</f>
        <v>ECA+</v>
      </c>
      <c r="L20" s="2">
        <f>D20*$O$2</f>
        <v>0</v>
      </c>
      <c r="M20" s="2" t="s">
        <v>9</v>
      </c>
      <c r="Q20" s="2" t="str">
        <f>$K$12</f>
        <v>ECA+</v>
      </c>
      <c r="R20" s="2">
        <f>D20*$Q$2</f>
        <v>0</v>
      </c>
      <c r="S20" s="2" t="s">
        <v>9</v>
      </c>
    </row>
    <row r="21" spans="2:19" ht="18.75" customHeight="1" thickBot="1">
      <c r="B21" s="23" t="s">
        <v>17</v>
      </c>
      <c r="C21" s="24" t="s">
        <v>1</v>
      </c>
      <c r="D21" s="25"/>
      <c r="E21" s="34"/>
      <c r="F21" s="37"/>
      <c r="G21" s="40"/>
      <c r="H21" s="43"/>
      <c r="I21" s="5"/>
      <c r="K21" s="2" t="str">
        <f>$R$1</f>
        <v>M</v>
      </c>
      <c r="L21" s="2">
        <f>D21*$Q$2</f>
        <v>0</v>
      </c>
      <c r="M21" s="2">
        <f>SUM($D18:$D21)*$S$2</f>
        <v>0</v>
      </c>
      <c r="Q21" s="2" t="str">
        <f>$K$13</f>
        <v>M</v>
      </c>
      <c r="R21" s="2">
        <f>D21*$S$2</f>
        <v>0</v>
      </c>
      <c r="S21" s="2">
        <f>M21</f>
        <v>0</v>
      </c>
    </row>
    <row r="22" ht="22.5" customHeight="1" thickBot="1" thickTop="1"/>
    <row r="23" spans="2:9" ht="35.25" thickBot="1" thickTop="1">
      <c r="B23" s="46" t="s">
        <v>20</v>
      </c>
      <c r="C23" s="47"/>
      <c r="D23" s="47"/>
      <c r="E23" s="26" t="s">
        <v>26</v>
      </c>
      <c r="F23" s="17"/>
      <c r="G23" s="18"/>
      <c r="H23" s="19"/>
      <c r="I23" s="9"/>
    </row>
    <row r="24" spans="2:22" ht="39.75" customHeight="1" thickTop="1">
      <c r="B24" s="44" t="s">
        <v>5</v>
      </c>
      <c r="C24" s="45"/>
      <c r="D24" s="50" t="s">
        <v>29</v>
      </c>
      <c r="E24" s="48">
        <f>IF(F23="","",CONCATENATE("Rappel : pour ce total de points, la moyenne est à ",F23/2," /",F23))</f>
      </c>
      <c r="F24" s="48"/>
      <c r="G24" s="48"/>
      <c r="H24" s="49"/>
      <c r="K24" s="1" t="s">
        <v>7</v>
      </c>
      <c r="N24" s="6" t="e">
        <f>ROUND(M27/M29*$F23,2)</f>
        <v>#DIV/0!</v>
      </c>
      <c r="O24" s="3" t="s">
        <v>6</v>
      </c>
      <c r="P24" s="4">
        <f>F23</f>
        <v>0</v>
      </c>
      <c r="Q24" s="1" t="s">
        <v>10</v>
      </c>
      <c r="T24" s="6" t="e">
        <f>ROUND(S27/S29*$F23,2)</f>
        <v>#DIV/0!</v>
      </c>
      <c r="U24" s="3" t="s">
        <v>6</v>
      </c>
      <c r="V24" s="4">
        <f>F23</f>
        <v>0</v>
      </c>
    </row>
    <row r="25" spans="2:22" ht="16.5" customHeight="1" thickBot="1">
      <c r="B25" s="20" t="s">
        <v>11</v>
      </c>
      <c r="C25" s="12" t="s">
        <v>12</v>
      </c>
      <c r="D25" s="50"/>
      <c r="E25" s="31">
        <f>IF(OR(M29=0,S29=0),"",CONCATENATE("Le profil se situe entre ",N24," et ",T24))</f>
      </c>
      <c r="F25" s="31"/>
      <c r="G25" s="31"/>
      <c r="H25" s="32"/>
      <c r="N25" s="10"/>
      <c r="O25" s="3"/>
      <c r="P25" s="4"/>
      <c r="T25" s="10"/>
      <c r="U25" s="3"/>
      <c r="V25" s="4"/>
    </row>
    <row r="26" spans="2:19" ht="18" customHeight="1" thickBot="1">
      <c r="B26" s="21" t="s">
        <v>13</v>
      </c>
      <c r="C26" s="13" t="s">
        <v>0</v>
      </c>
      <c r="D26" s="11"/>
      <c r="E26" s="31"/>
      <c r="F26" s="31"/>
      <c r="G26" s="31"/>
      <c r="H26" s="32"/>
      <c r="I26" s="7"/>
      <c r="K26" s="2" t="str">
        <f>$L$1</f>
        <v>NM</v>
      </c>
      <c r="L26" s="2">
        <f>D26*$K$2</f>
        <v>0</v>
      </c>
      <c r="M26" s="2" t="s">
        <v>8</v>
      </c>
      <c r="Q26" s="2" t="str">
        <f>$K$10</f>
        <v>NM</v>
      </c>
      <c r="R26" s="2">
        <f>D26*$M$2</f>
        <v>0</v>
      </c>
      <c r="S26" s="2" t="s">
        <v>8</v>
      </c>
    </row>
    <row r="27" spans="2:19" ht="18" customHeight="1" thickBot="1" thickTop="1">
      <c r="B27" s="22" t="s">
        <v>14</v>
      </c>
      <c r="C27" s="14" t="s">
        <v>2</v>
      </c>
      <c r="D27" s="15"/>
      <c r="E27" s="33" t="s">
        <v>16</v>
      </c>
      <c r="F27" s="35"/>
      <c r="G27" s="38">
        <f>IF(F23="","","/")</f>
      </c>
      <c r="H27" s="41">
        <f>IF(F23="","",F23)</f>
      </c>
      <c r="I27" s="5"/>
      <c r="K27" s="2" t="str">
        <f>$N$1</f>
        <v>ECA-</v>
      </c>
      <c r="L27" s="2">
        <f>D27*$M$2</f>
        <v>0</v>
      </c>
      <c r="M27" s="2">
        <f>SUM(L26:L29)</f>
        <v>0</v>
      </c>
      <c r="Q27" s="2" t="str">
        <f>$K$11</f>
        <v>ECA-</v>
      </c>
      <c r="R27" s="2">
        <f>D27*$O$2</f>
        <v>0</v>
      </c>
      <c r="S27" s="2">
        <f>SUM(R26:R29)</f>
        <v>0</v>
      </c>
    </row>
    <row r="28" spans="2:19" ht="18.75" customHeight="1" thickBot="1">
      <c r="B28" s="21" t="s">
        <v>15</v>
      </c>
      <c r="C28" s="13" t="s">
        <v>3</v>
      </c>
      <c r="D28" s="11"/>
      <c r="E28" s="33"/>
      <c r="F28" s="36"/>
      <c r="G28" s="39"/>
      <c r="H28" s="42"/>
      <c r="I28" s="5"/>
      <c r="K28" s="2" t="str">
        <f>$P$1</f>
        <v>ECA+</v>
      </c>
      <c r="L28" s="2">
        <f>D28*$O$2</f>
        <v>0</v>
      </c>
      <c r="M28" s="2" t="s">
        <v>9</v>
      </c>
      <c r="Q28" s="2" t="str">
        <f>$K$12</f>
        <v>ECA+</v>
      </c>
      <c r="R28" s="2">
        <f>D28*$Q$2</f>
        <v>0</v>
      </c>
      <c r="S28" s="2" t="s">
        <v>9</v>
      </c>
    </row>
    <row r="29" spans="2:19" ht="18" customHeight="1" thickBot="1">
      <c r="B29" s="23" t="s">
        <v>17</v>
      </c>
      <c r="C29" s="24" t="s">
        <v>1</v>
      </c>
      <c r="D29" s="25"/>
      <c r="E29" s="34"/>
      <c r="F29" s="37"/>
      <c r="G29" s="40"/>
      <c r="H29" s="43"/>
      <c r="I29" s="5"/>
      <c r="K29" s="2" t="str">
        <f>$R$1</f>
        <v>M</v>
      </c>
      <c r="L29" s="2">
        <f>D29*$Q$2</f>
        <v>0</v>
      </c>
      <c r="M29" s="2">
        <f>SUM($D26:$D29)*$S$2</f>
        <v>0</v>
      </c>
      <c r="Q29" s="2" t="str">
        <f>$K$13</f>
        <v>M</v>
      </c>
      <c r="R29" s="2">
        <f>D29*$S$2</f>
        <v>0</v>
      </c>
      <c r="S29" s="2">
        <f>M29</f>
        <v>0</v>
      </c>
    </row>
    <row r="30" ht="24" customHeight="1" thickBot="1" thickTop="1"/>
    <row r="31" spans="2:9" ht="35.25" thickBot="1" thickTop="1">
      <c r="B31" s="46" t="s">
        <v>21</v>
      </c>
      <c r="C31" s="47"/>
      <c r="D31" s="47"/>
      <c r="E31" s="26" t="s">
        <v>26</v>
      </c>
      <c r="F31" s="17"/>
      <c r="G31" s="18"/>
      <c r="H31" s="19"/>
      <c r="I31" s="9"/>
    </row>
    <row r="32" spans="2:22" ht="37.5" customHeight="1" thickTop="1">
      <c r="B32" s="44" t="s">
        <v>5</v>
      </c>
      <c r="C32" s="45"/>
      <c r="D32" s="50" t="s">
        <v>29</v>
      </c>
      <c r="E32" s="48">
        <f>IF(F31="","",CONCATENATE("Rappel : pour ce total de points, la moyenne est à ",F31/2," /",F31))</f>
      </c>
      <c r="F32" s="48"/>
      <c r="G32" s="48"/>
      <c r="H32" s="49"/>
      <c r="K32" s="1" t="s">
        <v>7</v>
      </c>
      <c r="N32" s="6" t="e">
        <f>ROUND(M35/M37*$F31,2)</f>
        <v>#DIV/0!</v>
      </c>
      <c r="O32" s="3" t="s">
        <v>6</v>
      </c>
      <c r="P32" s="4">
        <f>F31</f>
        <v>0</v>
      </c>
      <c r="Q32" s="1" t="s">
        <v>10</v>
      </c>
      <c r="T32" s="6" t="e">
        <f>ROUND(S35/S37*$F31,2)</f>
        <v>#DIV/0!</v>
      </c>
      <c r="U32" s="3" t="s">
        <v>6</v>
      </c>
      <c r="V32" s="4">
        <f>F31</f>
        <v>0</v>
      </c>
    </row>
    <row r="33" spans="2:22" ht="18.75" customHeight="1" thickBot="1">
      <c r="B33" s="20" t="s">
        <v>11</v>
      </c>
      <c r="C33" s="12" t="s">
        <v>12</v>
      </c>
      <c r="D33" s="50"/>
      <c r="E33" s="31">
        <f>IF(OR(M37=0,S37=0),"",CONCATENATE("Le profil se situe entre ",N32," et ",T32))</f>
      </c>
      <c r="F33" s="31"/>
      <c r="G33" s="31"/>
      <c r="H33" s="32"/>
      <c r="N33" s="10"/>
      <c r="O33" s="3"/>
      <c r="P33" s="4"/>
      <c r="T33" s="10"/>
      <c r="U33" s="3"/>
      <c r="V33" s="4"/>
    </row>
    <row r="34" spans="2:19" ht="21" thickBot="1">
      <c r="B34" s="21" t="s">
        <v>13</v>
      </c>
      <c r="C34" s="13" t="s">
        <v>0</v>
      </c>
      <c r="D34" s="11"/>
      <c r="E34" s="31"/>
      <c r="F34" s="31"/>
      <c r="G34" s="31"/>
      <c r="H34" s="32"/>
      <c r="I34" s="7"/>
      <c r="K34" s="2" t="str">
        <f>$L$1</f>
        <v>NM</v>
      </c>
      <c r="L34" s="2">
        <f>D34*$K$2</f>
        <v>0</v>
      </c>
      <c r="M34" s="2" t="s">
        <v>8</v>
      </c>
      <c r="Q34" s="2" t="str">
        <f>$K$10</f>
        <v>NM</v>
      </c>
      <c r="R34" s="2">
        <f>D34*$M$2</f>
        <v>0</v>
      </c>
      <c r="S34" s="2" t="s">
        <v>8</v>
      </c>
    </row>
    <row r="35" spans="2:19" ht="21" customHeight="1" thickBot="1" thickTop="1">
      <c r="B35" s="22" t="s">
        <v>14</v>
      </c>
      <c r="C35" s="14" t="s">
        <v>2</v>
      </c>
      <c r="D35" s="15"/>
      <c r="E35" s="33" t="s">
        <v>16</v>
      </c>
      <c r="F35" s="35"/>
      <c r="G35" s="38">
        <f>IF(F31="","","/")</f>
      </c>
      <c r="H35" s="41">
        <f>IF(F31="","",F31)</f>
      </c>
      <c r="I35" s="5"/>
      <c r="K35" s="2" t="str">
        <f>$N$1</f>
        <v>ECA-</v>
      </c>
      <c r="L35" s="2">
        <f>D35*$M$2</f>
        <v>0</v>
      </c>
      <c r="M35" s="2">
        <f>SUM(L34:L37)</f>
        <v>0</v>
      </c>
      <c r="Q35" s="2" t="str">
        <f>$K$11</f>
        <v>ECA-</v>
      </c>
      <c r="R35" s="2">
        <f>D35*$O$2</f>
        <v>0</v>
      </c>
      <c r="S35" s="2">
        <f>SUM(R34:R37)</f>
        <v>0</v>
      </c>
    </row>
    <row r="36" spans="2:19" ht="21" customHeight="1" thickBot="1">
      <c r="B36" s="21" t="s">
        <v>15</v>
      </c>
      <c r="C36" s="13" t="s">
        <v>3</v>
      </c>
      <c r="D36" s="11"/>
      <c r="E36" s="33"/>
      <c r="F36" s="36"/>
      <c r="G36" s="39"/>
      <c r="H36" s="42"/>
      <c r="I36" s="5"/>
      <c r="K36" s="2" t="str">
        <f>$P$1</f>
        <v>ECA+</v>
      </c>
      <c r="L36" s="2">
        <f>D36*$O$2</f>
        <v>0</v>
      </c>
      <c r="M36" s="2" t="s">
        <v>9</v>
      </c>
      <c r="Q36" s="2" t="str">
        <f>$K$12</f>
        <v>ECA+</v>
      </c>
      <c r="R36" s="2">
        <f>D36*$Q$2</f>
        <v>0</v>
      </c>
      <c r="S36" s="2" t="s">
        <v>9</v>
      </c>
    </row>
    <row r="37" spans="2:19" ht="18.75" customHeight="1" thickBot="1">
      <c r="B37" s="23" t="s">
        <v>17</v>
      </c>
      <c r="C37" s="24" t="s">
        <v>1</v>
      </c>
      <c r="D37" s="25"/>
      <c r="E37" s="34"/>
      <c r="F37" s="37"/>
      <c r="G37" s="40"/>
      <c r="H37" s="43"/>
      <c r="I37" s="5"/>
      <c r="K37" s="2" t="str">
        <f>$R$1</f>
        <v>M</v>
      </c>
      <c r="L37" s="2">
        <f>D37*$Q$2</f>
        <v>0</v>
      </c>
      <c r="M37" s="2">
        <f>SUM($D34:$D37)*$S$2</f>
        <v>0</v>
      </c>
      <c r="Q37" s="2" t="str">
        <f>$K$13</f>
        <v>M</v>
      </c>
      <c r="R37" s="2">
        <f>D37*$S$2</f>
        <v>0</v>
      </c>
      <c r="S37" s="2">
        <f>M37</f>
        <v>0</v>
      </c>
    </row>
    <row r="38" ht="24" customHeight="1" thickBot="1" thickTop="1"/>
    <row r="39" spans="2:9" ht="35.25" thickBot="1" thickTop="1">
      <c r="B39" s="46" t="s">
        <v>22</v>
      </c>
      <c r="C39" s="47"/>
      <c r="D39" s="47"/>
      <c r="E39" s="26" t="s">
        <v>26</v>
      </c>
      <c r="F39" s="17"/>
      <c r="G39" s="18"/>
      <c r="H39" s="19"/>
      <c r="I39" s="9"/>
    </row>
    <row r="40" spans="2:22" ht="36" customHeight="1" thickTop="1">
      <c r="B40" s="44" t="s">
        <v>5</v>
      </c>
      <c r="C40" s="45"/>
      <c r="D40" s="57" t="s">
        <v>29</v>
      </c>
      <c r="E40" s="48">
        <f>IF(F39="","",CONCATENATE("Rappel : pour ce total de points, la moyenne est à ",F39/2," /",F39))</f>
      </c>
      <c r="F40" s="48"/>
      <c r="G40" s="48"/>
      <c r="H40" s="49"/>
      <c r="K40" s="1" t="s">
        <v>7</v>
      </c>
      <c r="N40" s="6" t="e">
        <f>ROUND(M43/M45*$F39,2)</f>
        <v>#DIV/0!</v>
      </c>
      <c r="O40" s="3" t="s">
        <v>6</v>
      </c>
      <c r="P40" s="4">
        <f>F39</f>
        <v>0</v>
      </c>
      <c r="Q40" s="1" t="s">
        <v>10</v>
      </c>
      <c r="T40" s="6" t="e">
        <f>ROUND(S43/S45*$F39,2)</f>
        <v>#DIV/0!</v>
      </c>
      <c r="U40" s="3" t="s">
        <v>6</v>
      </c>
      <c r="V40" s="4">
        <f>F39</f>
        <v>0</v>
      </c>
    </row>
    <row r="41" spans="2:22" ht="18" customHeight="1" thickBot="1">
      <c r="B41" s="20" t="s">
        <v>11</v>
      </c>
      <c r="C41" s="12" t="s">
        <v>12</v>
      </c>
      <c r="D41" s="57"/>
      <c r="E41" s="31">
        <f>IF(OR(M45=0,S45=0),"",CONCATENATE("Le profil se situe entre ",N40," et ",T40))</f>
      </c>
      <c r="F41" s="31"/>
      <c r="G41" s="31"/>
      <c r="H41" s="32"/>
      <c r="N41" s="10"/>
      <c r="O41" s="3"/>
      <c r="P41" s="4"/>
      <c r="T41" s="10"/>
      <c r="U41" s="3"/>
      <c r="V41" s="4"/>
    </row>
    <row r="42" spans="2:19" ht="21" thickBot="1">
      <c r="B42" s="21" t="s">
        <v>13</v>
      </c>
      <c r="C42" s="13" t="s">
        <v>0</v>
      </c>
      <c r="D42" s="11"/>
      <c r="E42" s="31"/>
      <c r="F42" s="31"/>
      <c r="G42" s="31"/>
      <c r="H42" s="32"/>
      <c r="I42" s="7"/>
      <c r="K42" s="2" t="str">
        <f>$L$1</f>
        <v>NM</v>
      </c>
      <c r="L42" s="2">
        <f>D42*$K$2</f>
        <v>0</v>
      </c>
      <c r="M42" s="2" t="s">
        <v>8</v>
      </c>
      <c r="Q42" s="2" t="str">
        <f>$K$10</f>
        <v>NM</v>
      </c>
      <c r="R42" s="2">
        <f>D42*$M$2</f>
        <v>0</v>
      </c>
      <c r="S42" s="2" t="s">
        <v>8</v>
      </c>
    </row>
    <row r="43" spans="2:19" ht="21" customHeight="1" thickBot="1" thickTop="1">
      <c r="B43" s="22" t="s">
        <v>14</v>
      </c>
      <c r="C43" s="14" t="s">
        <v>2</v>
      </c>
      <c r="D43" s="15"/>
      <c r="E43" s="33" t="s">
        <v>16</v>
      </c>
      <c r="F43" s="35"/>
      <c r="G43" s="38">
        <f>IF(F39="","","/")</f>
      </c>
      <c r="H43" s="41">
        <f>IF(F39="","",F39)</f>
      </c>
      <c r="I43" s="5"/>
      <c r="K43" s="2" t="str">
        <f>$N$1</f>
        <v>ECA-</v>
      </c>
      <c r="L43" s="2">
        <f>D43*$M$2</f>
        <v>0</v>
      </c>
      <c r="M43" s="2">
        <f>SUM(L42:L45)</f>
        <v>0</v>
      </c>
      <c r="Q43" s="2" t="str">
        <f>$K$11</f>
        <v>ECA-</v>
      </c>
      <c r="R43" s="2">
        <f>D43*$O$2</f>
        <v>0</v>
      </c>
      <c r="S43" s="2">
        <f>SUM(R42:R45)</f>
        <v>0</v>
      </c>
    </row>
    <row r="44" spans="2:19" ht="21" customHeight="1" thickBot="1">
      <c r="B44" s="21" t="s">
        <v>15</v>
      </c>
      <c r="C44" s="13" t="s">
        <v>3</v>
      </c>
      <c r="D44" s="11"/>
      <c r="E44" s="33"/>
      <c r="F44" s="36"/>
      <c r="G44" s="39"/>
      <c r="H44" s="42"/>
      <c r="I44" s="5"/>
      <c r="K44" s="2" t="str">
        <f>$P$1</f>
        <v>ECA+</v>
      </c>
      <c r="L44" s="2">
        <f>D44*$O$2</f>
        <v>0</v>
      </c>
      <c r="M44" s="2" t="s">
        <v>9</v>
      </c>
      <c r="Q44" s="2" t="str">
        <f>$K$12</f>
        <v>ECA+</v>
      </c>
      <c r="R44" s="2">
        <f>D44*$Q$2</f>
        <v>0</v>
      </c>
      <c r="S44" s="2" t="s">
        <v>9</v>
      </c>
    </row>
    <row r="45" spans="2:19" ht="18.75" customHeight="1" thickBot="1">
      <c r="B45" s="23" t="s">
        <v>17</v>
      </c>
      <c r="C45" s="24" t="s">
        <v>1</v>
      </c>
      <c r="D45" s="25"/>
      <c r="E45" s="34"/>
      <c r="F45" s="37"/>
      <c r="G45" s="40"/>
      <c r="H45" s="43"/>
      <c r="I45" s="5"/>
      <c r="K45" s="2" t="str">
        <f>$R$1</f>
        <v>M</v>
      </c>
      <c r="L45" s="2">
        <f>D45*$Q$2</f>
        <v>0</v>
      </c>
      <c r="M45" s="2">
        <f>SUM($D42:$D45)*$S$2</f>
        <v>0</v>
      </c>
      <c r="Q45" s="2" t="str">
        <f>$K$13</f>
        <v>M</v>
      </c>
      <c r="R45" s="2">
        <f>D45*$S$2</f>
        <v>0</v>
      </c>
      <c r="S45" s="2">
        <f>M45</f>
        <v>0</v>
      </c>
    </row>
    <row r="46" ht="24.75" customHeight="1" thickBot="1" thickTop="1"/>
    <row r="47" spans="2:9" ht="35.25" thickBot="1" thickTop="1">
      <c r="B47" s="46" t="s">
        <v>23</v>
      </c>
      <c r="C47" s="47"/>
      <c r="D47" s="47"/>
      <c r="E47" s="26" t="s">
        <v>26</v>
      </c>
      <c r="F47" s="17"/>
      <c r="G47" s="18"/>
      <c r="H47" s="19"/>
      <c r="I47" s="9"/>
    </row>
    <row r="48" spans="2:22" ht="34.5" customHeight="1" thickTop="1">
      <c r="B48" s="44" t="s">
        <v>5</v>
      </c>
      <c r="C48" s="45"/>
      <c r="D48" s="50" t="s">
        <v>29</v>
      </c>
      <c r="E48" s="48">
        <f>IF(F47="","",CONCATENATE("Rappel : pour ce total de points, la moyenne est à ",F47/2," /",F47))</f>
      </c>
      <c r="F48" s="48"/>
      <c r="G48" s="48"/>
      <c r="H48" s="49"/>
      <c r="K48" s="1" t="s">
        <v>7</v>
      </c>
      <c r="N48" s="6" t="e">
        <f>ROUND(M51/M53*$F47,2)</f>
        <v>#DIV/0!</v>
      </c>
      <c r="O48" s="3" t="s">
        <v>6</v>
      </c>
      <c r="P48" s="4">
        <f>F47</f>
        <v>0</v>
      </c>
      <c r="Q48" s="1" t="s">
        <v>10</v>
      </c>
      <c r="T48" s="6" t="e">
        <f>ROUND(S51/S53*$F47,2)</f>
        <v>#DIV/0!</v>
      </c>
      <c r="U48" s="3" t="s">
        <v>6</v>
      </c>
      <c r="V48" s="4">
        <f>F47</f>
        <v>0</v>
      </c>
    </row>
    <row r="49" spans="2:22" ht="15.75" thickBot="1">
      <c r="B49" s="20" t="s">
        <v>11</v>
      </c>
      <c r="C49" s="12" t="s">
        <v>12</v>
      </c>
      <c r="D49" s="50"/>
      <c r="E49" s="31">
        <f>IF(OR(M53=0,S53=0),"",CONCATENATE("Le profil se situe entre ",N48," et ",T48))</f>
      </c>
      <c r="F49" s="31"/>
      <c r="G49" s="31"/>
      <c r="H49" s="32"/>
      <c r="N49" s="10"/>
      <c r="O49" s="3"/>
      <c r="P49" s="4"/>
      <c r="T49" s="10"/>
      <c r="U49" s="3"/>
      <c r="V49" s="4"/>
    </row>
    <row r="50" spans="2:19" ht="18" customHeight="1" thickBot="1">
      <c r="B50" s="21" t="s">
        <v>13</v>
      </c>
      <c r="C50" s="13" t="s">
        <v>0</v>
      </c>
      <c r="D50" s="11"/>
      <c r="E50" s="31"/>
      <c r="F50" s="31"/>
      <c r="G50" s="31"/>
      <c r="H50" s="32"/>
      <c r="I50" s="7"/>
      <c r="K50" s="2" t="str">
        <f>$L$1</f>
        <v>NM</v>
      </c>
      <c r="L50" s="2">
        <f>D50*$K$2</f>
        <v>0</v>
      </c>
      <c r="M50" s="2" t="s">
        <v>8</v>
      </c>
      <c r="Q50" s="2" t="str">
        <f>$K$10</f>
        <v>NM</v>
      </c>
      <c r="R50" s="2">
        <f>D50*$M$2</f>
        <v>0</v>
      </c>
      <c r="S50" s="2" t="s">
        <v>8</v>
      </c>
    </row>
    <row r="51" spans="2:19" ht="19.5" customHeight="1" thickBot="1" thickTop="1">
      <c r="B51" s="22" t="s">
        <v>14</v>
      </c>
      <c r="C51" s="14" t="s">
        <v>2</v>
      </c>
      <c r="D51" s="15"/>
      <c r="E51" s="33" t="s">
        <v>16</v>
      </c>
      <c r="F51" s="35"/>
      <c r="G51" s="38">
        <v>4</v>
      </c>
      <c r="H51" s="41">
        <f>IF(F47="","",F47)</f>
      </c>
      <c r="I51" s="5"/>
      <c r="K51" s="2" t="str">
        <f>$N$1</f>
        <v>ECA-</v>
      </c>
      <c r="L51" s="2">
        <f>D51*$M$2</f>
        <v>0</v>
      </c>
      <c r="M51" s="2">
        <f>SUM(L50:L53)</f>
        <v>0</v>
      </c>
      <c r="Q51" s="2" t="str">
        <f>$K$11</f>
        <v>ECA-</v>
      </c>
      <c r="R51" s="2">
        <f>D51*$O$2</f>
        <v>0</v>
      </c>
      <c r="S51" s="2">
        <f>SUM(R50:R53)</f>
        <v>0</v>
      </c>
    </row>
    <row r="52" spans="2:19" ht="18" customHeight="1" thickBot="1">
      <c r="B52" s="21" t="s">
        <v>15</v>
      </c>
      <c r="C52" s="13" t="s">
        <v>3</v>
      </c>
      <c r="D52" s="11"/>
      <c r="E52" s="33"/>
      <c r="F52" s="36"/>
      <c r="G52" s="39"/>
      <c r="H52" s="42"/>
      <c r="I52" s="5"/>
      <c r="K52" s="2" t="str">
        <f>$P$1</f>
        <v>ECA+</v>
      </c>
      <c r="L52" s="2">
        <f>D52*$O$2</f>
        <v>0</v>
      </c>
      <c r="M52" s="2" t="s">
        <v>9</v>
      </c>
      <c r="Q52" s="2" t="str">
        <f>$K$12</f>
        <v>ECA+</v>
      </c>
      <c r="R52" s="2">
        <f>D52*$Q$2</f>
        <v>0</v>
      </c>
      <c r="S52" s="2" t="s">
        <v>9</v>
      </c>
    </row>
    <row r="53" spans="2:19" ht="18" customHeight="1" thickBot="1">
      <c r="B53" s="23" t="s">
        <v>17</v>
      </c>
      <c r="C53" s="24" t="s">
        <v>1</v>
      </c>
      <c r="D53" s="25"/>
      <c r="E53" s="34"/>
      <c r="F53" s="37"/>
      <c r="G53" s="40"/>
      <c r="H53" s="43"/>
      <c r="I53" s="5"/>
      <c r="K53" s="2" t="str">
        <f>$R$1</f>
        <v>M</v>
      </c>
      <c r="L53" s="2">
        <f>D53*$Q$2</f>
        <v>0</v>
      </c>
      <c r="M53" s="2">
        <f>SUM($D50:$D53)*$S$2</f>
        <v>0</v>
      </c>
      <c r="Q53" s="2" t="str">
        <f>$K$13</f>
        <v>M</v>
      </c>
      <c r="R53" s="2">
        <f>D53*$S$2</f>
        <v>0</v>
      </c>
      <c r="S53" s="2">
        <f>M53</f>
        <v>0</v>
      </c>
    </row>
    <row r="54" ht="21.75" customHeight="1" thickBot="1" thickTop="1"/>
    <row r="55" spans="2:9" ht="35.25" thickBot="1" thickTop="1">
      <c r="B55" s="46" t="s">
        <v>24</v>
      </c>
      <c r="C55" s="47"/>
      <c r="D55" s="47"/>
      <c r="E55" s="26" t="s">
        <v>26</v>
      </c>
      <c r="F55" s="17"/>
      <c r="G55" s="18"/>
      <c r="H55" s="19"/>
      <c r="I55" s="9"/>
    </row>
    <row r="56" spans="2:22" ht="36" customHeight="1" thickTop="1">
      <c r="B56" s="44" t="s">
        <v>5</v>
      </c>
      <c r="C56" s="45"/>
      <c r="D56" s="50" t="s">
        <v>29</v>
      </c>
      <c r="E56" s="48">
        <f>IF(F55="","",CONCATENATE("Rappel : pour ce total de points, la moyenne est à ",F55/2," /",F55))</f>
      </c>
      <c r="F56" s="48"/>
      <c r="G56" s="48"/>
      <c r="H56" s="49"/>
      <c r="K56" s="1" t="s">
        <v>7</v>
      </c>
      <c r="N56" s="6" t="e">
        <f>ROUND(M59/M61*$F55,2)</f>
        <v>#DIV/0!</v>
      </c>
      <c r="O56" s="3" t="s">
        <v>6</v>
      </c>
      <c r="P56" s="4">
        <f>F55</f>
        <v>0</v>
      </c>
      <c r="Q56" s="1" t="s">
        <v>10</v>
      </c>
      <c r="T56" s="6" t="e">
        <f>ROUND(S59/S61*$F55,2)</f>
        <v>#DIV/0!</v>
      </c>
      <c r="U56" s="3" t="s">
        <v>6</v>
      </c>
      <c r="V56" s="4">
        <f>F55</f>
        <v>0</v>
      </c>
    </row>
    <row r="57" spans="2:22" ht="18" customHeight="1" thickBot="1">
      <c r="B57" s="20" t="s">
        <v>11</v>
      </c>
      <c r="C57" s="12" t="s">
        <v>12</v>
      </c>
      <c r="D57" s="50"/>
      <c r="E57" s="31">
        <f>IF(OR(M61=0,S61=0),"",CONCATENATE("Le profil se situe entre ",N56," et ",T56))</f>
      </c>
      <c r="F57" s="31"/>
      <c r="G57" s="31"/>
      <c r="H57" s="32"/>
      <c r="N57" s="10"/>
      <c r="O57" s="3"/>
      <c r="P57" s="4"/>
      <c r="T57" s="10"/>
      <c r="U57" s="3"/>
      <c r="V57" s="4"/>
    </row>
    <row r="58" spans="2:19" ht="16.5" customHeight="1" thickBot="1">
      <c r="B58" s="21" t="s">
        <v>13</v>
      </c>
      <c r="C58" s="13" t="s">
        <v>0</v>
      </c>
      <c r="D58" s="11"/>
      <c r="E58" s="31"/>
      <c r="F58" s="31"/>
      <c r="G58" s="31"/>
      <c r="H58" s="32"/>
      <c r="I58" s="7"/>
      <c r="K58" s="2" t="str">
        <f>$L$1</f>
        <v>NM</v>
      </c>
      <c r="L58" s="2">
        <f>D58*$K$2</f>
        <v>0</v>
      </c>
      <c r="M58" s="2" t="s">
        <v>8</v>
      </c>
      <c r="Q58" s="2" t="str">
        <f>$K$10</f>
        <v>NM</v>
      </c>
      <c r="R58" s="2">
        <f>D58*$M$2</f>
        <v>0</v>
      </c>
      <c r="S58" s="2" t="s">
        <v>8</v>
      </c>
    </row>
    <row r="59" spans="2:19" ht="21" customHeight="1" thickBot="1" thickTop="1">
      <c r="B59" s="22" t="s">
        <v>14</v>
      </c>
      <c r="C59" s="14" t="s">
        <v>2</v>
      </c>
      <c r="D59" s="15"/>
      <c r="E59" s="33" t="s">
        <v>16</v>
      </c>
      <c r="F59" s="35"/>
      <c r="G59" s="38">
        <f>IF(F55="","","/")</f>
      </c>
      <c r="H59" s="41">
        <f>IF(F55="","",F55)</f>
      </c>
      <c r="I59" s="5"/>
      <c r="K59" s="2" t="str">
        <f>$N$1</f>
        <v>ECA-</v>
      </c>
      <c r="L59" s="2">
        <f>D59*$M$2</f>
        <v>0</v>
      </c>
      <c r="M59" s="2">
        <f>SUM(L58:L61)</f>
        <v>0</v>
      </c>
      <c r="Q59" s="2" t="str">
        <f>$K$11</f>
        <v>ECA-</v>
      </c>
      <c r="R59" s="2">
        <f>D59*$O$2</f>
        <v>0</v>
      </c>
      <c r="S59" s="2">
        <f>SUM(R58:R61)</f>
        <v>0</v>
      </c>
    </row>
    <row r="60" spans="2:19" ht="19.5" customHeight="1" thickBot="1">
      <c r="B60" s="21" t="s">
        <v>15</v>
      </c>
      <c r="C60" s="13" t="s">
        <v>3</v>
      </c>
      <c r="D60" s="11"/>
      <c r="E60" s="33"/>
      <c r="F60" s="36"/>
      <c r="G60" s="39"/>
      <c r="H60" s="42"/>
      <c r="I60" s="5"/>
      <c r="K60" s="2" t="str">
        <f>$P$1</f>
        <v>ECA+</v>
      </c>
      <c r="L60" s="2">
        <f>D60*$O$2</f>
        <v>0</v>
      </c>
      <c r="M60" s="2" t="s">
        <v>9</v>
      </c>
      <c r="Q60" s="2" t="str">
        <f>$K$12</f>
        <v>ECA+</v>
      </c>
      <c r="R60" s="2">
        <f>D60*$Q$2</f>
        <v>0</v>
      </c>
      <c r="S60" s="2" t="s">
        <v>9</v>
      </c>
    </row>
    <row r="61" spans="2:19" ht="16.5" customHeight="1" thickBot="1">
      <c r="B61" s="23" t="s">
        <v>17</v>
      </c>
      <c r="C61" s="24" t="s">
        <v>1</v>
      </c>
      <c r="D61" s="25"/>
      <c r="E61" s="34"/>
      <c r="F61" s="37"/>
      <c r="G61" s="40"/>
      <c r="H61" s="43"/>
      <c r="I61" s="5"/>
      <c r="K61" s="2" t="str">
        <f>$R$1</f>
        <v>M</v>
      </c>
      <c r="L61" s="2">
        <f>D61*$Q$2</f>
        <v>0</v>
      </c>
      <c r="M61" s="2">
        <f>SUM($D58:$D61)*$S$2</f>
        <v>0</v>
      </c>
      <c r="Q61" s="2" t="str">
        <f>$K$13</f>
        <v>M</v>
      </c>
      <c r="R61" s="2">
        <f>D61*$S$2</f>
        <v>0</v>
      </c>
      <c r="S61" s="2">
        <f>M61</f>
        <v>0</v>
      </c>
    </row>
    <row r="62" ht="24" customHeight="1" thickBot="1" thickTop="1">
      <c r="B62" s="16"/>
    </row>
    <row r="63" spans="2:9" ht="35.25" thickBot="1" thickTop="1">
      <c r="B63" s="46" t="s">
        <v>25</v>
      </c>
      <c r="C63" s="47"/>
      <c r="D63" s="47"/>
      <c r="E63" s="26" t="s">
        <v>27</v>
      </c>
      <c r="F63" s="17"/>
      <c r="G63" s="18"/>
      <c r="H63" s="19"/>
      <c r="I63" s="9"/>
    </row>
    <row r="64" spans="2:22" ht="40.5" customHeight="1" thickTop="1">
      <c r="B64" s="44" t="s">
        <v>5</v>
      </c>
      <c r="C64" s="45"/>
      <c r="D64" s="50" t="s">
        <v>29</v>
      </c>
      <c r="E64" s="48">
        <f>IF(F63="","",CONCATENATE("Rappel : pour ce total de points, la moyenne est à ",F63/2," /",F63))</f>
      </c>
      <c r="F64" s="48"/>
      <c r="G64" s="48"/>
      <c r="H64" s="49"/>
      <c r="K64" s="1" t="s">
        <v>7</v>
      </c>
      <c r="N64" s="6" t="e">
        <f>ROUND(M67/M69*$F63,2)</f>
        <v>#DIV/0!</v>
      </c>
      <c r="O64" s="3" t="s">
        <v>6</v>
      </c>
      <c r="P64" s="4">
        <f>F63</f>
        <v>0</v>
      </c>
      <c r="Q64" s="1" t="s">
        <v>10</v>
      </c>
      <c r="T64" s="6" t="e">
        <f>ROUND(S67/S69*$F63,2)</f>
        <v>#DIV/0!</v>
      </c>
      <c r="U64" s="3" t="s">
        <v>6</v>
      </c>
      <c r="V64" s="4">
        <f>F63</f>
        <v>0</v>
      </c>
    </row>
    <row r="65" spans="2:22" ht="18.75" customHeight="1" thickBot="1">
      <c r="B65" s="20" t="s">
        <v>11</v>
      </c>
      <c r="C65" s="12" t="s">
        <v>12</v>
      </c>
      <c r="D65" s="50"/>
      <c r="E65" s="31">
        <f>IF(OR(M69=0,S69=0),"",CONCATENATE("Le profil se situe entre ",N64," et ",T64))</f>
      </c>
      <c r="F65" s="31"/>
      <c r="G65" s="31"/>
      <c r="H65" s="32"/>
      <c r="N65" s="10"/>
      <c r="O65" s="3"/>
      <c r="P65" s="4"/>
      <c r="T65" s="10"/>
      <c r="U65" s="3"/>
      <c r="V65" s="4"/>
    </row>
    <row r="66" spans="2:19" ht="21" thickBot="1">
      <c r="B66" s="21" t="s">
        <v>13</v>
      </c>
      <c r="C66" s="13" t="s">
        <v>0</v>
      </c>
      <c r="D66" s="11"/>
      <c r="E66" s="31"/>
      <c r="F66" s="31"/>
      <c r="G66" s="31"/>
      <c r="H66" s="32"/>
      <c r="I66" s="7"/>
      <c r="K66" s="2" t="str">
        <f>$L$1</f>
        <v>NM</v>
      </c>
      <c r="L66" s="2">
        <f>D66*$K$2</f>
        <v>0</v>
      </c>
      <c r="M66" s="2" t="s">
        <v>8</v>
      </c>
      <c r="Q66" s="2" t="str">
        <f>$K$10</f>
        <v>NM</v>
      </c>
      <c r="R66" s="2">
        <f>D66*$M$2</f>
        <v>0</v>
      </c>
      <c r="S66" s="2" t="s">
        <v>8</v>
      </c>
    </row>
    <row r="67" spans="2:19" ht="18" customHeight="1" thickBot="1" thickTop="1">
      <c r="B67" s="22" t="s">
        <v>14</v>
      </c>
      <c r="C67" s="14" t="s">
        <v>2</v>
      </c>
      <c r="D67" s="15"/>
      <c r="E67" s="33" t="s">
        <v>16</v>
      </c>
      <c r="F67" s="35"/>
      <c r="G67" s="38">
        <f>IF(F63="","","/")</f>
      </c>
      <c r="H67" s="41">
        <f>IF(F55="","",F55)</f>
      </c>
      <c r="I67" s="5"/>
      <c r="K67" s="2" t="str">
        <f>$N$1</f>
        <v>ECA-</v>
      </c>
      <c r="L67" s="2">
        <f>D67*$M$2</f>
        <v>0</v>
      </c>
      <c r="M67" s="2">
        <f>SUM(L66:L69)</f>
        <v>0</v>
      </c>
      <c r="Q67" s="2" t="str">
        <f>$K$11</f>
        <v>ECA-</v>
      </c>
      <c r="R67" s="2">
        <f>D67*$O$2</f>
        <v>0</v>
      </c>
      <c r="S67" s="2">
        <f>SUM(R66:R69)</f>
        <v>0</v>
      </c>
    </row>
    <row r="68" spans="2:19" ht="18" customHeight="1" thickBot="1">
      <c r="B68" s="21" t="s">
        <v>15</v>
      </c>
      <c r="C68" s="13" t="s">
        <v>3</v>
      </c>
      <c r="D68" s="11"/>
      <c r="E68" s="33"/>
      <c r="F68" s="36"/>
      <c r="G68" s="39"/>
      <c r="H68" s="42"/>
      <c r="I68" s="5"/>
      <c r="K68" s="2" t="str">
        <f>$P$1</f>
        <v>ECA+</v>
      </c>
      <c r="L68" s="2">
        <f>D68*$O$2</f>
        <v>0</v>
      </c>
      <c r="M68" s="2" t="s">
        <v>9</v>
      </c>
      <c r="Q68" s="2" t="str">
        <f>$K$12</f>
        <v>ECA+</v>
      </c>
      <c r="R68" s="2">
        <f>D68*$Q$2</f>
        <v>0</v>
      </c>
      <c r="S68" s="2" t="s">
        <v>9</v>
      </c>
    </row>
    <row r="69" spans="2:19" ht="21" customHeight="1" thickBot="1">
      <c r="B69" s="23" t="s">
        <v>17</v>
      </c>
      <c r="C69" s="24" t="s">
        <v>1</v>
      </c>
      <c r="D69" s="25"/>
      <c r="E69" s="34"/>
      <c r="F69" s="37"/>
      <c r="G69" s="40"/>
      <c r="H69" s="43"/>
      <c r="I69" s="5"/>
      <c r="K69" s="2" t="str">
        <f>$R$1</f>
        <v>M</v>
      </c>
      <c r="L69" s="2">
        <f>D69*$Q$2</f>
        <v>0</v>
      </c>
      <c r="M69" s="2">
        <f>SUM($D66:$D69)*$S$2</f>
        <v>0</v>
      </c>
      <c r="Q69" s="2" t="str">
        <f>$K$13</f>
        <v>M</v>
      </c>
      <c r="R69" s="2">
        <f>D69*$S$2</f>
        <v>0</v>
      </c>
      <c r="S69" s="2">
        <f>M69</f>
        <v>0</v>
      </c>
    </row>
    <row r="70" ht="15" thickTop="1"/>
  </sheetData>
  <sheetProtection password="CE88" sheet="1" objects="1" scenarios="1" selectLockedCells="1"/>
  <mergeCells count="78">
    <mergeCell ref="B23:D23"/>
    <mergeCell ref="B24:C24"/>
    <mergeCell ref="D24:D25"/>
    <mergeCell ref="E25:H26"/>
    <mergeCell ref="E27:E29"/>
    <mergeCell ref="F27:F29"/>
    <mergeCell ref="G27:G29"/>
    <mergeCell ref="H27:H29"/>
    <mergeCell ref="E24:H24"/>
    <mergeCell ref="B31:D31"/>
    <mergeCell ref="B32:C32"/>
    <mergeCell ref="D32:D33"/>
    <mergeCell ref="E33:H34"/>
    <mergeCell ref="E35:E37"/>
    <mergeCell ref="F35:F37"/>
    <mergeCell ref="G35:G37"/>
    <mergeCell ref="H35:H37"/>
    <mergeCell ref="E32:H32"/>
    <mergeCell ref="E48:H48"/>
    <mergeCell ref="B39:D39"/>
    <mergeCell ref="B40:C40"/>
    <mergeCell ref="D40:D41"/>
    <mergeCell ref="E41:H42"/>
    <mergeCell ref="E43:E45"/>
    <mergeCell ref="F43:F45"/>
    <mergeCell ref="G43:G45"/>
    <mergeCell ref="H43:H45"/>
    <mergeCell ref="E40:H40"/>
    <mergeCell ref="H59:H61"/>
    <mergeCell ref="E56:H56"/>
    <mergeCell ref="B47:D47"/>
    <mergeCell ref="B48:C48"/>
    <mergeCell ref="D48:D49"/>
    <mergeCell ref="E49:H50"/>
    <mergeCell ref="E51:E53"/>
    <mergeCell ref="F51:F53"/>
    <mergeCell ref="G51:G53"/>
    <mergeCell ref="H51:H53"/>
    <mergeCell ref="E67:E69"/>
    <mergeCell ref="F67:F69"/>
    <mergeCell ref="G67:G69"/>
    <mergeCell ref="H67:H69"/>
    <mergeCell ref="E64:H64"/>
    <mergeCell ref="B55:D55"/>
    <mergeCell ref="B56:C56"/>
    <mergeCell ref="D56:D57"/>
    <mergeCell ref="E57:H58"/>
    <mergeCell ref="E59:E61"/>
    <mergeCell ref="E16:H16"/>
    <mergeCell ref="F11:F13"/>
    <mergeCell ref="G11:G13"/>
    <mergeCell ref="H11:H13"/>
    <mergeCell ref="B63:D63"/>
    <mergeCell ref="B64:C64"/>
    <mergeCell ref="D64:D65"/>
    <mergeCell ref="E65:H66"/>
    <mergeCell ref="F59:F61"/>
    <mergeCell ref="G59:G61"/>
    <mergeCell ref="B7:D7"/>
    <mergeCell ref="E8:H8"/>
    <mergeCell ref="D16:D17"/>
    <mergeCell ref="E17:H18"/>
    <mergeCell ref="D8:D9"/>
    <mergeCell ref="D4:D5"/>
    <mergeCell ref="F4:F5"/>
    <mergeCell ref="G4:G5"/>
    <mergeCell ref="B15:D15"/>
    <mergeCell ref="B16:C16"/>
    <mergeCell ref="B1:I2"/>
    <mergeCell ref="H4:H5"/>
    <mergeCell ref="E4:E5"/>
    <mergeCell ref="E9:H10"/>
    <mergeCell ref="E11:E13"/>
    <mergeCell ref="E19:E21"/>
    <mergeCell ref="F19:F21"/>
    <mergeCell ref="G19:G21"/>
    <mergeCell ref="H19:H21"/>
    <mergeCell ref="B8:C8"/>
  </mergeCells>
  <printOptions/>
  <pageMargins left="0.7" right="0.7" top="0.75" bottom="0.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Estelle BENHAMOU</dc:creator>
  <cp:keywords/>
  <dc:description/>
  <cp:lastModifiedBy>Martin Samuel</cp:lastModifiedBy>
  <dcterms:created xsi:type="dcterms:W3CDTF">2016-10-18T08:55:17Z</dcterms:created>
  <dcterms:modified xsi:type="dcterms:W3CDTF">2017-02-15T22:47:46Z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