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8830" windowHeight="11550"/>
  </bookViews>
  <sheets>
    <sheet name="RAPPORT d'activité" sheetId="3" r:id="rId1"/>
    <sheet name="REFERENTIEL 2nde RC" sheetId="2" r:id="rId2"/>
    <sheet name="GUIDE d'évaluation" sheetId="1" r:id="rId3"/>
  </sheets>
  <definedNames>
    <definedName name="_xlnm._FilterDatabase" localSheetId="1" hidden="1">'REFERENTIEL 2nde RC'!$A$3:$B$3</definedName>
    <definedName name="CompétencesRéférentiel">'RAPPORT d''activité'!$HE$488:$HE$531</definedName>
    <definedName name="Compléxité">'RAPPORT d''activité'!$HA$510:$HA$514</definedName>
    <definedName name="Conditions">'RAPPORT d''activité'!$HA$500:$HA$503</definedName>
    <definedName name="ConditionsPart">'RAPPORT d''activité'!$HA$505:$HA$508</definedName>
    <definedName name="ContexteRéalisation">'RAPPORT d''activité'!$HA$497:$HA$498</definedName>
    <definedName name="CT">'RAPPORT d''activité'!$HC$488:$HC$499</definedName>
    <definedName name="_xlnm.Print_Titles" localSheetId="2">'GUIDE d''évaluation'!$1:$2</definedName>
    <definedName name="Lieux">'RAPPORT d''activité'!$HA$488:$HA$495</definedName>
    <definedName name="ListeCompétences">'RAPPORT d''activité'!$HC$488:$HC$542</definedName>
    <definedName name="Note">'RAPPORT d''activité'!$HA$519:$HA$559</definedName>
    <definedName name="OuiNon">'RAPPORT d''activité'!$HA$516:$HA$517</definedName>
    <definedName name="Positionnements">'RAPPORT d''activité'!$HG$489:$HG$494</definedName>
  </definedNames>
  <calcPr calcId="145621"/>
</workbook>
</file>

<file path=xl/calcChain.xml><?xml version="1.0" encoding="utf-8"?>
<calcChain xmlns="http://schemas.openxmlformats.org/spreadsheetml/2006/main">
  <c r="HL494" i="3" l="1"/>
  <c r="HJ490" i="3"/>
  <c r="HJ491" i="3"/>
  <c r="HJ492" i="3"/>
  <c r="HJ493" i="3"/>
  <c r="HL495" i="3"/>
  <c r="HJ489" i="3"/>
  <c r="HL489" i="3" s="1"/>
  <c r="HL486" i="3"/>
  <c r="HK486" i="3"/>
  <c r="HL490" i="3"/>
  <c r="HI491" i="3"/>
  <c r="HI492" i="3" s="1"/>
  <c r="HI493" i="3" s="1"/>
  <c r="HH490" i="3"/>
  <c r="HK490" i="3" s="1"/>
  <c r="HH491" i="3" l="1"/>
  <c r="HH492" i="3" s="1"/>
  <c r="HH493" i="3" s="1"/>
  <c r="HL492" i="3"/>
  <c r="HK493" i="3"/>
  <c r="HL491" i="3"/>
  <c r="HK491" i="3"/>
  <c r="HL493" i="3"/>
  <c r="HK495" i="3"/>
  <c r="HK489" i="3"/>
  <c r="HM487" i="3"/>
  <c r="HK494" i="3"/>
  <c r="G33" i="3"/>
  <c r="F29" i="3"/>
  <c r="F30" i="3"/>
  <c r="F31" i="3"/>
  <c r="F32" i="3"/>
  <c r="J13" i="3"/>
  <c r="H15" i="3"/>
  <c r="H16" i="3"/>
  <c r="H14" i="3"/>
  <c r="HL488" i="3" l="1"/>
  <c r="HK492" i="3"/>
  <c r="HK488" i="3" s="1"/>
  <c r="HK487" i="3" s="1"/>
  <c r="HL487" i="3"/>
  <c r="A6" i="3"/>
  <c r="A4" i="3"/>
  <c r="B108" i="3" l="1"/>
  <c r="HC501" i="3"/>
  <c r="HE490" i="3" s="1"/>
  <c r="HC502" i="3"/>
  <c r="HE491" i="3" s="1"/>
  <c r="HC503" i="3"/>
  <c r="HE492" i="3" s="1"/>
  <c r="HC504" i="3"/>
  <c r="HE493" i="3" s="1"/>
  <c r="HC505" i="3"/>
  <c r="HE494" i="3" s="1"/>
  <c r="HC506" i="3"/>
  <c r="HE495" i="3" s="1"/>
  <c r="HC507" i="3"/>
  <c r="HE496" i="3" s="1"/>
  <c r="HC508" i="3"/>
  <c r="HE497" i="3" s="1"/>
  <c r="HC509" i="3"/>
  <c r="HE498" i="3" s="1"/>
  <c r="HC510" i="3"/>
  <c r="HE499" i="3" s="1"/>
  <c r="HC511" i="3"/>
  <c r="HE500" i="3" s="1"/>
  <c r="HC512" i="3"/>
  <c r="HE501" i="3" s="1"/>
  <c r="HC513" i="3"/>
  <c r="HE502" i="3" s="1"/>
  <c r="HC514" i="3"/>
  <c r="HE503" i="3" s="1"/>
  <c r="HC515" i="3"/>
  <c r="HE504" i="3" s="1"/>
  <c r="HC516" i="3"/>
  <c r="HE505" i="3" s="1"/>
  <c r="HC517" i="3"/>
  <c r="HE506" i="3" s="1"/>
  <c r="HC518" i="3"/>
  <c r="HE507" i="3" s="1"/>
  <c r="HC519" i="3"/>
  <c r="HE508" i="3" s="1"/>
  <c r="HC520" i="3"/>
  <c r="HE509" i="3" s="1"/>
  <c r="HC521" i="3"/>
  <c r="HE510" i="3" s="1"/>
  <c r="HC522" i="3"/>
  <c r="HE511" i="3" s="1"/>
  <c r="HC523" i="3"/>
  <c r="HE512" i="3" s="1"/>
  <c r="HC524" i="3"/>
  <c r="HE513" i="3" s="1"/>
  <c r="HC525" i="3"/>
  <c r="HE514" i="3" s="1"/>
  <c r="HC526" i="3"/>
  <c r="HE515" i="3" s="1"/>
  <c r="HC527" i="3"/>
  <c r="HE516" i="3" s="1"/>
  <c r="HC528" i="3"/>
  <c r="HE517" i="3" s="1"/>
  <c r="HC529" i="3"/>
  <c r="HE518" i="3" s="1"/>
  <c r="HC530" i="3"/>
  <c r="HE519" i="3" s="1"/>
  <c r="HC531" i="3"/>
  <c r="HE520" i="3" s="1"/>
  <c r="HC532" i="3"/>
  <c r="HE521" i="3" s="1"/>
  <c r="HC533" i="3"/>
  <c r="HE522" i="3" s="1"/>
  <c r="HC534" i="3"/>
  <c r="HE523" i="3" s="1"/>
  <c r="HC535" i="3"/>
  <c r="HE524" i="3" s="1"/>
  <c r="HC536" i="3"/>
  <c r="HE525" i="3" s="1"/>
  <c r="HC537" i="3"/>
  <c r="HE526" i="3" s="1"/>
  <c r="HC538" i="3"/>
  <c r="HE527" i="3" s="1"/>
  <c r="HC539" i="3"/>
  <c r="HE528" i="3" s="1"/>
  <c r="HC540" i="3"/>
  <c r="HE529" i="3" s="1"/>
  <c r="HC541" i="3"/>
  <c r="HE530" i="3" s="1"/>
  <c r="HC542" i="3"/>
  <c r="HE531" i="3" s="1"/>
  <c r="HC500" i="3"/>
  <c r="HE489" i="3" s="1"/>
  <c r="HC490" i="3"/>
  <c r="HC491" i="3"/>
  <c r="HC492" i="3"/>
  <c r="HC493" i="3"/>
  <c r="HC494" i="3"/>
  <c r="HC495" i="3"/>
  <c r="HC496" i="3"/>
  <c r="HC497" i="3"/>
  <c r="HC498" i="3"/>
  <c r="HC499" i="3"/>
  <c r="HC489" i="3"/>
</calcChain>
</file>

<file path=xl/comments1.xml><?xml version="1.0" encoding="utf-8"?>
<comments xmlns="http://schemas.openxmlformats.org/spreadsheetml/2006/main">
  <authors>
    <author>Estelle BENHAMOU-EPAILLY</author>
  </authors>
  <commentList>
    <comment ref="H11" authorId="0">
      <text>
        <r>
          <rPr>
            <b/>
            <sz val="10"/>
            <color indexed="18"/>
            <rFont val="Arial"/>
            <family val="2"/>
          </rPr>
          <t>Utilisez à FLECHE de déroulement à droite</t>
        </r>
      </text>
    </comment>
    <comment ref="H12" authorId="0">
      <text>
        <r>
          <rPr>
            <b/>
            <sz val="10"/>
            <color indexed="18"/>
            <rFont val="Arial"/>
            <family val="2"/>
          </rPr>
          <t>Utilisez à FLECHE de déroulement à droite</t>
        </r>
      </text>
    </comment>
    <comment ref="B14" authorId="0">
      <text>
        <r>
          <rPr>
            <b/>
            <sz val="10"/>
            <color indexed="18"/>
            <rFont val="Arial"/>
            <family val="2"/>
          </rPr>
          <t>Utilisez à FLECHE de déroulement à droite</t>
        </r>
      </text>
    </comment>
    <comment ref="I14" authorId="0">
      <text>
        <r>
          <rPr>
            <b/>
            <sz val="10"/>
            <color indexed="18"/>
            <rFont val="Arial"/>
            <family val="2"/>
          </rPr>
          <t>Utilisez à FLECHE de déroulement à droite</t>
        </r>
      </text>
    </comment>
    <comment ref="B15" authorId="0">
      <text>
        <r>
          <rPr>
            <b/>
            <sz val="10"/>
            <color indexed="18"/>
            <rFont val="Arial"/>
            <family val="2"/>
          </rPr>
          <t>Utilisez à FLECHE de déroulement à droite</t>
        </r>
      </text>
    </comment>
    <comment ref="I15" authorId="0">
      <text>
        <r>
          <rPr>
            <b/>
            <sz val="10"/>
            <color indexed="18"/>
            <rFont val="Arial"/>
            <family val="2"/>
          </rPr>
          <t>Utilisez à FLECHE de déroulement à droite</t>
        </r>
      </text>
    </comment>
    <comment ref="B16" authorId="0">
      <text>
        <r>
          <rPr>
            <b/>
            <sz val="10"/>
            <color indexed="18"/>
            <rFont val="Arial"/>
            <family val="2"/>
          </rPr>
          <t>Utilisez à FLECHE de déroulement à droite</t>
        </r>
      </text>
    </comment>
    <comment ref="I16" authorId="0">
      <text>
        <r>
          <rPr>
            <b/>
            <sz val="10"/>
            <color indexed="18"/>
            <rFont val="Arial"/>
            <family val="2"/>
          </rPr>
          <t>Utilisez à FLECHE de déroulement à droite</t>
        </r>
      </text>
    </comment>
    <comment ref="B18" authorId="0">
      <text>
        <r>
          <rPr>
            <b/>
            <sz val="10"/>
            <color indexed="81"/>
            <rFont val="Arial"/>
            <family val="2"/>
          </rPr>
          <t>Utilisez à FLECHE de déroulement à droite</t>
        </r>
      </text>
    </comment>
    <comment ref="B19" authorId="0">
      <text>
        <r>
          <rPr>
            <b/>
            <sz val="10"/>
            <color indexed="81"/>
            <rFont val="Arial"/>
            <family val="2"/>
          </rPr>
          <t>Utilisez à FLECHE de déroulement à droite</t>
        </r>
      </text>
    </comment>
    <comment ref="B20" authorId="0">
      <text>
        <r>
          <rPr>
            <b/>
            <sz val="10"/>
            <color indexed="81"/>
            <rFont val="Arial"/>
            <family val="2"/>
          </rPr>
          <t>Utilisez à FLECHE de déroulement à droite</t>
        </r>
      </text>
    </comment>
    <comment ref="B21" authorId="0">
      <text>
        <r>
          <rPr>
            <b/>
            <sz val="10"/>
            <color indexed="81"/>
            <rFont val="Arial"/>
            <family val="2"/>
          </rPr>
          <t>Utilisez à FLECHE de déroulement à droite</t>
        </r>
      </text>
    </comment>
    <comment ref="B22" authorId="0">
      <text>
        <r>
          <rPr>
            <b/>
            <sz val="10"/>
            <color indexed="81"/>
            <rFont val="Arial"/>
            <family val="2"/>
          </rPr>
          <t>Utilisez à FLECHE de déroulement à droite</t>
        </r>
      </text>
    </comment>
    <comment ref="B24" authorId="0">
      <text>
        <r>
          <rPr>
            <b/>
            <sz val="10"/>
            <color indexed="18"/>
            <rFont val="Arial"/>
            <family val="2"/>
          </rPr>
          <t>Utilisez à FLECHE de déroulement à droite</t>
        </r>
      </text>
    </comment>
    <comment ref="B25" authorId="0">
      <text>
        <r>
          <rPr>
            <b/>
            <sz val="10"/>
            <color indexed="18"/>
            <rFont val="Arial"/>
            <family val="2"/>
          </rPr>
          <t>Utilisez à FLECHE de déroulement à droite</t>
        </r>
      </text>
    </comment>
    <comment ref="B26" authorId="0">
      <text>
        <r>
          <rPr>
            <b/>
            <sz val="10"/>
            <color indexed="18"/>
            <rFont val="Arial"/>
            <family val="2"/>
          </rPr>
          <t>Utilisez à FLECHE de déroulement à droite</t>
        </r>
      </text>
    </comment>
    <comment ref="B27" authorId="0">
      <text>
        <r>
          <rPr>
            <b/>
            <sz val="10"/>
            <color indexed="18"/>
            <rFont val="Arial"/>
            <family val="2"/>
          </rPr>
          <t>Utilisez à FLECHE de déroulement à droite</t>
        </r>
      </text>
    </comment>
    <comment ref="E29" authorId="0">
      <text>
        <r>
          <rPr>
            <b/>
            <sz val="10"/>
            <color indexed="18"/>
            <rFont val="Arial"/>
            <family val="2"/>
          </rPr>
          <t>Utilisez à FLECHE de déroulement à droite</t>
        </r>
      </text>
    </comment>
    <comment ref="E30" authorId="0">
      <text>
        <r>
          <rPr>
            <b/>
            <sz val="10"/>
            <color indexed="18"/>
            <rFont val="Arial"/>
            <family val="2"/>
          </rPr>
          <t>Utilisez à FLECHE de déroulement à droite</t>
        </r>
      </text>
    </comment>
    <comment ref="E31" authorId="0">
      <text>
        <r>
          <rPr>
            <b/>
            <sz val="10"/>
            <color indexed="18"/>
            <rFont val="Arial"/>
            <family val="2"/>
          </rPr>
          <t>Utilisez à FLECHE de déroulement à droite</t>
        </r>
      </text>
    </comment>
    <comment ref="E32" authorId="0">
      <text>
        <r>
          <rPr>
            <b/>
            <sz val="10"/>
            <color indexed="18"/>
            <rFont val="Arial"/>
            <family val="2"/>
          </rPr>
          <t>Utilisez à FLECHE de déroulement à droite</t>
        </r>
      </text>
    </comment>
    <comment ref="B37" authorId="0">
      <text>
        <r>
          <rPr>
            <b/>
            <sz val="10"/>
            <color indexed="18"/>
            <rFont val="Arial"/>
            <family val="2"/>
          </rPr>
          <t>Pour aller à la ligne :
Alt+Entr</t>
        </r>
      </text>
    </comment>
    <comment ref="B40" authorId="0">
      <text>
        <r>
          <rPr>
            <b/>
            <sz val="10"/>
            <color indexed="18"/>
            <rFont val="Arial"/>
            <family val="2"/>
          </rPr>
          <t>Pour aller à la ligne :
Alt+Entr</t>
        </r>
      </text>
    </comment>
    <comment ref="B44" authorId="0">
      <text>
        <r>
          <rPr>
            <b/>
            <sz val="10"/>
            <color indexed="18"/>
            <rFont val="Arial"/>
            <family val="2"/>
          </rPr>
          <t>Pour aller à la ligne :
Alt+Entr</t>
        </r>
      </text>
    </comment>
    <comment ref="B48" authorId="0">
      <text>
        <r>
          <rPr>
            <b/>
            <sz val="10"/>
            <color indexed="18"/>
            <rFont val="Arial"/>
            <family val="2"/>
          </rPr>
          <t>Pour aller à la ligne :
Alt+Entr</t>
        </r>
      </text>
    </comment>
    <comment ref="B51" authorId="0">
      <text>
        <r>
          <rPr>
            <b/>
            <sz val="10"/>
            <color indexed="18"/>
            <rFont val="Arial"/>
            <family val="2"/>
          </rPr>
          <t>Pour aller à la ligne :
Alt+Entr</t>
        </r>
      </text>
    </comment>
    <comment ref="B55" authorId="0">
      <text>
        <r>
          <rPr>
            <b/>
            <sz val="10"/>
            <color indexed="18"/>
            <rFont val="Arial"/>
            <family val="2"/>
          </rPr>
          <t>Pour aller à la ligne :
Alt+Entr</t>
        </r>
      </text>
    </comment>
    <comment ref="B58" authorId="0">
      <text>
        <r>
          <rPr>
            <b/>
            <sz val="10"/>
            <color indexed="18"/>
            <rFont val="Arial"/>
            <family val="2"/>
          </rPr>
          <t>Pour aller à la ligne :
Alt+Entr</t>
        </r>
      </text>
    </comment>
    <comment ref="B62" authorId="0">
      <text>
        <r>
          <rPr>
            <b/>
            <sz val="10"/>
            <color indexed="18"/>
            <rFont val="Arial"/>
            <family val="2"/>
          </rPr>
          <t>Pour aller à la ligne :
Alt+Entr</t>
        </r>
      </text>
    </comment>
    <comment ref="B66" authorId="0">
      <text>
        <r>
          <rPr>
            <b/>
            <sz val="10"/>
            <color indexed="18"/>
            <rFont val="Arial"/>
            <family val="2"/>
          </rPr>
          <t>Pour aller à la ligne :
Alt+Entr</t>
        </r>
      </text>
    </comment>
  </commentList>
</comments>
</file>

<file path=xl/sharedStrings.xml><?xml version="1.0" encoding="utf-8"?>
<sst xmlns="http://schemas.openxmlformats.org/spreadsheetml/2006/main" count="2953" uniqueCount="326">
  <si>
    <t xml:space="preserve">           GUIDE DE L'EVALUATION (en lecture seule)</t>
  </si>
  <si>
    <t xml:space="preserve"> Seconde Relation Client</t>
  </si>
  <si>
    <t>Compétences transversales fondamentales en milieu professionnel</t>
  </si>
  <si>
    <t>CT 1. Produire un résultat conforme à la commande (de la hiérarchie, du client…)</t>
  </si>
  <si>
    <t xml:space="preserve">Il s'agit de la production de l'élève, le résultat concret de son travail tels qu'ils seraient jaugés en milieu professionnel, dans le cadre d'un contrat de travail pour l'embauche d'un employé de niveau 5 ou 4 (niv 5 : CAP-BEP ; niv 4 : Bac). </t>
  </si>
  <si>
    <t>CT 2. Respecter les délais impartis</t>
  </si>
  <si>
    <t>Il s'agit de la capacité de l'élève à avoir effectué la production attendue dans les délais impartis.</t>
  </si>
  <si>
    <t>CT 3. Restituer la présentation de son activité</t>
  </si>
  <si>
    <t>Il s'agit de la capacité de l'élève à conceptualiser puis expliquer sa démarche de travail, les difficultés rencontrées, les points à améliorer, les acquis à l'issue de l'activité (etc.) par exemple dans le cadre d'une réunion de bilan avec son supérieur hiérarchique ou pour répondre à une réclamation de client.</t>
  </si>
  <si>
    <t>CT 4. S'impliquer dans son action</t>
  </si>
  <si>
    <t>Il s'agit des efforts fournis par l'élève, de l'application apportée à la tâche, de son investissement dans les missions confiées</t>
  </si>
  <si>
    <t>CT 5. S'intégrer de façon harmonieuse et constructive à l'équipe de travail</t>
  </si>
  <si>
    <t>A évaluer dans le cadre d'un travail de groupe selon les attentes en milieu professionnel. A évaluer également lors des travaux individuels : il s'agit alors de la capapcité de l'léève à effectuer ses mission en respectant celles de ses collaborateurs.</t>
  </si>
  <si>
    <t>CT 6. Rechercher l'information et l'exploiter</t>
  </si>
  <si>
    <t>Compétence centrale d'une société digitalisée, elle doit s'adapter à tout type de documents et de supports.</t>
  </si>
  <si>
    <t>CT 7. A l'écrit, s'exprimer avec la qualité rédactionnelle attendue</t>
  </si>
  <si>
    <t>Orthographe, grammaire, synthaxe mais également registre de langage approprié, présentation professionnelle des messages et rapidité de rédaction adéquate (ex : dans les chat avec la clientèle, l'immédiateté est un critère décisif). A évaluer sur tout type d'écrit, hors brouillon.</t>
  </si>
  <si>
    <t>CT 8. A l'oral, s'exprimer de façon professionnelle</t>
  </si>
  <si>
    <t>Il s'agit bien d'évaluer l'expression orale de l'élève tout au long des séances de cours et non uniquement sur une situation spécifique d'entrainement ou d'évalaution. Evaluation du registre de langage, de la diction, du débit et du ton.</t>
  </si>
  <si>
    <t>CT 9. Développer son agilité numérique</t>
  </si>
  <si>
    <t>Il s'agit d'évaluer le niveau de l'élève nuancé par la rapidité de sa progression et ses efforts pour soutenir ces progrès</t>
  </si>
  <si>
    <t>CT 10. Adopter une posture professionnelle (non verbal)</t>
  </si>
  <si>
    <t>Il s'agit d'évaluer la porture de l'élève tout au long des séances de cours et non uniquement sur une situation spécifique d'entrainement ou d'évalaution. Evaluation du positionnement de son corps, de son assise, de sa gestuelle, Etc.</t>
  </si>
  <si>
    <t>CT 11. S'autoévaluer</t>
  </si>
  <si>
    <t>Il s'agit de la capacité de l'élève à évaluer le niveau qu'il a atteint avec justesse, à le justifier avec pertinence et lucidité, et à envisager convenablement les actions d'amélioration à mettre en oeuvre.</t>
  </si>
  <si>
    <t>Suite page suivante</t>
  </si>
  <si>
    <t>Niveaux d'évaluation</t>
  </si>
  <si>
    <t>Niveaux</t>
  </si>
  <si>
    <t>Critères indicatifs</t>
  </si>
  <si>
    <t>Niveaux quantitatifs indicatifs</t>
  </si>
  <si>
    <t>Toutes les attentes satisfaites ; 20/20</t>
  </si>
  <si>
    <t>Presque toutes les attentes satisfaites ; de 15 à 20/20</t>
  </si>
  <si>
    <t>Un peu plus de la moitié des attentes satisfaites : de 10 à 15/20</t>
  </si>
  <si>
    <t>Un peu moins de la moitié des attentes satisfaites ; de 5 à 10/20</t>
  </si>
  <si>
    <t>-</t>
  </si>
  <si>
    <r>
      <t xml:space="preserve">Vous pouvez imprimer ce guide en A4 </t>
    </r>
    <r>
      <rPr>
        <b/>
        <i/>
        <sz val="16"/>
        <color rgb="FF0070C0"/>
        <rFont val="Arial"/>
        <family val="2"/>
      </rPr>
      <t>recto-verso si possible</t>
    </r>
    <r>
      <rPr>
        <b/>
        <sz val="16"/>
        <color rgb="FF0070C0"/>
        <rFont val="Arial"/>
        <family val="2"/>
      </rPr>
      <t xml:space="preserve"> </t>
    </r>
    <r>
      <rPr>
        <b/>
        <sz val="28"/>
        <color rgb="FF0070C0"/>
        <rFont val="Webdings"/>
        <family val="1"/>
        <charset val="2"/>
      </rPr>
      <t>P</t>
    </r>
  </si>
  <si>
    <t>Orientation :</t>
  </si>
  <si>
    <t>Liste triée des compétences</t>
  </si>
  <si>
    <t>Liste complète des compétences</t>
  </si>
  <si>
    <t>Les compétences</t>
  </si>
  <si>
    <t>Orientation MA1 : Communiquer avec courtoisie, faire preuve de serviabilité, de calme et de tact</t>
  </si>
  <si>
    <t>Orientation MA2 : Maintenir son espace de travail fonctionnel et propre dans le respect des règles internes</t>
  </si>
  <si>
    <t>Orientation MA3 : Rechercher, trier, classifier, sélectionner l'information papier et numérique</t>
  </si>
  <si>
    <t>Orientation MA4 : Rédiger correctement des messages et comptes-rendus simples</t>
  </si>
  <si>
    <t>Orientation MA5 : Montrer de l'intérêt pour l'anglais et/ou autre(s) langue(s) étrangère(s)</t>
  </si>
  <si>
    <t>Orientation MCV-A1 : Effectuer et comprendre des calculs commerciaux simples (cadencier, % TVA et réduction)</t>
  </si>
  <si>
    <t>Orientation MCV-A2 : Travailler en équipe, collaborer, communiquer avec ses collaborateurs</t>
  </si>
  <si>
    <t>Orientation MCV-A3 : Argumenter, convaincre, répondre à des objections sur des sujets (ou produits) simples</t>
  </si>
  <si>
    <t>Orientation MCV-A4 : Se montrer dynamique, rapide et efficace dans la réalisation de tâches matérielles</t>
  </si>
  <si>
    <t>Orientation MCV-A5 : Mettre en valeur des présentations de produits et/ou créer des affichettes attrayantes</t>
  </si>
  <si>
    <t>Orientation MCV-B1 : Travailler en autonomie, faire preuve d’indépendance et d’organisation, prendre des initiatives</t>
  </si>
  <si>
    <t>Orientation MCV-B2 : Faire preuve de qualité d'écoute, d'observation, d'adaptabilité et d'aisance verbale</t>
  </si>
  <si>
    <t>Orientation MCV-B3 : Faire preuve d'aisance, de persévérance dans l'argumentation, la réponse aux objections</t>
  </si>
  <si>
    <t>Orientation MCV-B4 : Analyser, synthétiser, s’autoanalyser avec pertinence à l’oral ou l’écrit</t>
  </si>
  <si>
    <t>Orientation MCV-B5 : Se montrer rationnel, flexible et entreprenant dans des situations de mobilité</t>
  </si>
  <si>
    <t>Compétences communes Seconde famille des métiers
de la Relation Client</t>
  </si>
  <si>
    <r>
      <t xml:space="preserve">Sélectionnez avec la flèche déroulante - </t>
    </r>
    <r>
      <rPr>
        <i/>
        <sz val="10"/>
        <color rgb="FF0070C0"/>
        <rFont val="Arial"/>
        <family val="2"/>
      </rPr>
      <t xml:space="preserve">Le contenu ci-dessous peut être changé             </t>
    </r>
    <r>
      <rPr>
        <i/>
        <sz val="10"/>
        <color theme="0"/>
        <rFont val="Arial"/>
        <family val="2"/>
      </rPr>
      <t>.</t>
    </r>
  </si>
  <si>
    <t>1.</t>
  </si>
  <si>
    <t>Intégrer la relation client dans un cadre omnicanal</t>
  </si>
  <si>
    <t>1.A.</t>
  </si>
  <si>
    <t>Prendre contact avec le client interne ou externe (ou prospect), dans un cadre omnicanal :</t>
  </si>
  <si>
    <t>1.A.1.</t>
  </si>
  <si>
    <t>Accueillir le client lorsque celui-ci prend contact avec l’organisation</t>
  </si>
  <si>
    <t>1.A.2.</t>
  </si>
  <si>
    <t>Prendre contact avec le client en situation de prospection</t>
  </si>
  <si>
    <t>1.B.</t>
  </si>
  <si>
    <t>Identifier le client externe ou interne à l’organisation et ses caractéristiques, dans un cadre omnicanal</t>
  </si>
  <si>
    <t>1.B.1.</t>
  </si>
  <si>
    <t>Identifier le client externe ou interne</t>
  </si>
  <si>
    <t>1.B.2.</t>
  </si>
  <si>
    <t>Repérer ses caractéristiques</t>
  </si>
  <si>
    <t>1.B.3.</t>
  </si>
  <si>
    <t>En amont d’une opération de prospection, cibler les prospects en fonction de leurs caractéristiques et des objectifs de l’opération</t>
  </si>
  <si>
    <t>1.C.</t>
  </si>
  <si>
    <t>Identifier le besoin du client externe ou interne (ou du prospect), dans un cadre omnicanal</t>
  </si>
  <si>
    <t>1.C.1.</t>
  </si>
  <si>
    <t>Appréhender le parcours et l’expérience du client/prospect (dans des situations relativement simples)</t>
  </si>
  <si>
    <t>1.C.2.</t>
  </si>
  <si>
    <t>Situer le client/prospect dans son parcours et son expérience</t>
  </si>
  <si>
    <t>1.C.3.</t>
  </si>
  <si>
    <t>Interagir pour cibler le besoin</t>
  </si>
  <si>
    <t>1.C.4.</t>
  </si>
  <si>
    <t>Identifier le besoin du client/prospect</t>
  </si>
  <si>
    <t>1.D.</t>
  </si>
  <si>
    <t>Proposer une solution adaptée au parcours et à l’expérience du client interne ou externe (ou prospect), dans un cadre omnicanal</t>
  </si>
  <si>
    <t>1.D.1.</t>
  </si>
  <si>
    <t>Personnaliser la solution marchande et/ou non marchande</t>
  </si>
  <si>
    <t>1.D.2.</t>
  </si>
  <si>
    <t>Finaliser le contact (encaissement, vérification de la satisfaction, prise de congé…)</t>
  </si>
  <si>
    <t>2.</t>
  </si>
  <si>
    <t>Assurer le suivi de la relation client (à des fins de satisfaction et de fidélisation)</t>
  </si>
  <si>
    <t>2.A.</t>
  </si>
  <si>
    <t>Gérer le suivi de la demande du client interne ou externe (ou du prospect) dans un cadre omnicanal, notamment :</t>
  </si>
  <si>
    <t>2.A.1.</t>
  </si>
  <si>
    <t>Gérer les commandes</t>
  </si>
  <si>
    <t>2.A.2.</t>
  </si>
  <si>
    <t>Gérer les services associés (livraisons…)</t>
  </si>
  <si>
    <t>2.A.3.</t>
  </si>
  <si>
    <t>Gérer les prestations internes</t>
  </si>
  <si>
    <t>2.A.4.</t>
  </si>
  <si>
    <t>Gérer les prestations externes</t>
  </si>
  <si>
    <t>2.B.</t>
  </si>
  <si>
    <t>Satisfaire le client interne ou externe (ou prospect) dans un cadre omnicanal</t>
  </si>
  <si>
    <t>2.B.1.</t>
  </si>
  <si>
    <t>Contribuer à la satisfaction du client/prospect par la qualité de la relation établie</t>
  </si>
  <si>
    <t>2.B.2.</t>
  </si>
  <si>
    <t>Contribuer à la satisfaction par la co-construction d’une solution de suivi adéquate et personnalisée, avec le client interne ou externe (ou prospect)</t>
  </si>
  <si>
    <t>2.B.3.</t>
  </si>
  <si>
    <t>Recueillir les réclamations avec une attitude constructive, les transmettre à l’interlocuteur approprié</t>
  </si>
  <si>
    <t>2.B.4.</t>
  </si>
  <si>
    <t>Rendre compte</t>
  </si>
  <si>
    <t>2.C.</t>
  </si>
  <si>
    <t>Fidéliser/pérenniser la relation avec le client interne ou externe dans un cadre omnicanal</t>
  </si>
  <si>
    <t>2.C.1.</t>
  </si>
  <si>
    <t>Contribuer à la fidélisation du client/prospect par la qualité commerciale de la relation établie</t>
  </si>
  <si>
    <t>2.C.2.</t>
  </si>
  <si>
    <t>Contribuer à la fidélisation par la co-construction d’une solution de suivi adéquate et personnalisée, avec le client interne ou externe</t>
  </si>
  <si>
    <t>2.C.3.</t>
  </si>
  <si>
    <t>Sélectionner et mettre en oeuvre des outils simples de fidélisation (ex : proposition de la carte de fidélité…)</t>
  </si>
  <si>
    <t>3.</t>
  </si>
  <si>
    <t>Collecter et exploiter l’information dans le cadre de la relation client</t>
  </si>
  <si>
    <t>3.A.</t>
  </si>
  <si>
    <t>Assurer la veille informationnelle et commerciale (la collecte) dans un cadre omnicanal</t>
  </si>
  <si>
    <t>3.A.1.</t>
  </si>
  <si>
    <t>En amont du contact, rechercher et réunir l’information utile au contact avec le client interne, externe ou avec le prospect (offres, profil de clientèle, évolutions, etc.)</t>
  </si>
  <si>
    <t>3.A.2.</t>
  </si>
  <si>
    <t>Lors du contact et en aval, rechercher/collecter l’information utile à la relation client interne, externe ou à la relation avec le prospect (satisfaction, fidélisation…)</t>
  </si>
  <si>
    <t>3.A.3.</t>
  </si>
  <si>
    <t>Effectuer les mises à jour nécessaires de l’information</t>
  </si>
  <si>
    <t>3.B.</t>
  </si>
  <si>
    <t>Traiter et exploiter l’information relative à la relation client (interne, externe ou prospect) dans un cadre omnicanal</t>
  </si>
  <si>
    <t>3.B.1.</t>
  </si>
  <si>
    <t>En amont du contact, exploiter l’information utile au contact avec le client interne, externe ou avec le prospect (offres, profil de clientèle, etc.)</t>
  </si>
  <si>
    <t>3.B.2.</t>
  </si>
  <si>
    <t>Lors du contact et en aval, traiter et exploiter l’information utile à la relation client interne, externe ou à la relation avec le prospect (satisfaction, fidélisation…)</t>
  </si>
  <si>
    <t>3.C.</t>
  </si>
  <si>
    <t>Diffuser l’information au client interne, externe ou au prospect dans un cadre omnicanal</t>
  </si>
  <si>
    <t>3.C.1.</t>
  </si>
  <si>
    <t>Transmettre l’information utile au contact avec le client interne, externe ou avec le prospect</t>
  </si>
  <si>
    <t>3.C.2.</t>
  </si>
  <si>
    <t>Mutualiser l’information utile à la continuité du service</t>
  </si>
  <si>
    <t>3.C.3.</t>
  </si>
  <si>
    <t>Etablir un compte-rendu, rendre compte à l’oral et/ou à l’écrit</t>
  </si>
  <si>
    <t>1. Intégrer la relation client dans un cadre omnicanal</t>
  </si>
  <si>
    <t>1.A. Prendre contact avec le client interne ou externe (ou prospect), dans un cadre omnicanal :</t>
  </si>
  <si>
    <t>1.A.1. Accueillir le client lorsque celui-ci prend contact avec l’organisation</t>
  </si>
  <si>
    <t>1.A.2. Prendre contact avec le client en situation de prospection</t>
  </si>
  <si>
    <t>1.B. Identifier le client externe ou interne à l’organisation et ses caractéristiques, dans un cadre omnicanal</t>
  </si>
  <si>
    <t>1.B.1. Identifier le client externe ou interne</t>
  </si>
  <si>
    <t>1.B.2. Repérer ses caractéristiques</t>
  </si>
  <si>
    <t>1.B.3. En amont d’une opération de prospection, cibler les prospects en fonction de leurs caractéristiques et des objectifs de l’opération</t>
  </si>
  <si>
    <t>1.C. Identifier le besoin du client externe ou interne (ou du prospect), dans un cadre omnicanal</t>
  </si>
  <si>
    <t>1.C.1. Appréhender le parcours et l’expérience du client/prospect (dans des situations relativement simples)</t>
  </si>
  <si>
    <t>1.C.2. Situer le client/prospect dans son parcours et son expérience</t>
  </si>
  <si>
    <t>1.C.3. Interagir pour cibler le besoin</t>
  </si>
  <si>
    <t>1.C.4. Identifier le besoin du client/prospect</t>
  </si>
  <si>
    <t>1.D. Proposer une solution adaptée au parcours et à l’expérience du client interne ou externe (ou prospect), dans un cadre omnicanal</t>
  </si>
  <si>
    <t>1.D.1. Personnaliser la solution marchande et/ou non marchande</t>
  </si>
  <si>
    <t>1.D.2. Finaliser le contact (encaissement, vérification de la satisfaction, prise de congé…)</t>
  </si>
  <si>
    <t>2. Assurer le suivi de la relation client (à des fins de satisfaction et de fidélisation)</t>
  </si>
  <si>
    <t>2.A. Gérer le suivi de la demande du client interne ou externe (ou du prospect) dans un cadre omnicanal, notamment :</t>
  </si>
  <si>
    <t>2.A.1. Gérer les commandes</t>
  </si>
  <si>
    <t>2.A.2. Gérer les services associés (livraisons…)</t>
  </si>
  <si>
    <t>2.A.3. Gérer les prestations internes</t>
  </si>
  <si>
    <t>2.A.4. Gérer les prestations externes</t>
  </si>
  <si>
    <t>2.B. Satisfaire le client interne ou externe (ou prospect) dans un cadre omnicanal</t>
  </si>
  <si>
    <t>2.B.1. Contribuer à la satisfaction du client/prospect par la qualité de la relation établie</t>
  </si>
  <si>
    <t>2.B.2. Contribuer à la satisfaction par la co-construction d’une solution de suivi adéquate et personnalisée, avec le client interne ou externe (ou prospect)</t>
  </si>
  <si>
    <t>2.B.3. Recueillir les réclamations avec une attitude constructive, les transmettre à l’interlocuteur approprié</t>
  </si>
  <si>
    <t>2.B.4. Rendre compte</t>
  </si>
  <si>
    <t>2.C. Fidéliser/pérenniser la relation avec le client interne ou externe dans un cadre omnicanal</t>
  </si>
  <si>
    <t>2.C.1. Contribuer à la fidélisation du client/prospect par la qualité commerciale de la relation établie</t>
  </si>
  <si>
    <t>2.C.2. Contribuer à la fidélisation par la co-construction d’une solution de suivi adéquate et personnalisée, avec le client interne ou externe</t>
  </si>
  <si>
    <t>2.C.3. Sélectionner et mettre en oeuvre des outils simples de fidélisation (ex : proposition de la carte de fidélité…)</t>
  </si>
  <si>
    <t>3. Collecter et exploiter l’information dans le cadre de la relation client</t>
  </si>
  <si>
    <t>3.A. Assurer la veille informationnelle et commerciale (la collecte) dans un cadre omnicanal</t>
  </si>
  <si>
    <t>3.A.1. En amont du contact, rechercher et réunir l’information utile au contact avec le client interne, externe ou avec le prospect (offres, profil de clientèle, évolutions, etc.)</t>
  </si>
  <si>
    <t>3.A.2. Lors du contact et en aval, rechercher/collecter l’information utile à la relation client interne, externe ou à la relation avec le prospect (satisfaction, fidélisation…)</t>
  </si>
  <si>
    <t>3.A.3. Effectuer les mises à jour nécessaires de l’information</t>
  </si>
  <si>
    <t>3.B. Traiter et exploiter l’information relative à la relation client (interne, externe ou prospect) dans un cadre omnicanal</t>
  </si>
  <si>
    <t>3.B.1. En amont du contact, exploiter l’information utile au contact avec le client interne, externe ou avec le prospect (offres, profil de clientèle, etc.)</t>
  </si>
  <si>
    <t>3.B.2. Lors du contact et en aval, traiter et exploiter l’information utile à la relation client interne, externe ou à la relation avec le prospect (satisfaction, fidélisation…)</t>
  </si>
  <si>
    <t>3.C. Diffuser l’information au client interne, externe ou au prospect dans un cadre omnicanal</t>
  </si>
  <si>
    <t>3.C.1. Transmettre l’information utile au contact avec le client interne, externe ou avec le prospect</t>
  </si>
  <si>
    <t>3.C.2. Mutualiser l’information utile à la continuité du service</t>
  </si>
  <si>
    <t>3.C.3. Etablir un compte-rendu, rendre compte à l’oral et/ou à l’écrit</t>
  </si>
  <si>
    <t/>
  </si>
  <si>
    <t>Prénom NOM :</t>
  </si>
  <si>
    <t>Classe :</t>
  </si>
  <si>
    <t>Titre du rapport
d'activité :</t>
  </si>
  <si>
    <t>TRAVAUX PRODUITS LORS DE CETTE ACTIVITE</t>
  </si>
  <si>
    <t>Etablissement de formation (lycée)</t>
  </si>
  <si>
    <t>PFMP</t>
  </si>
  <si>
    <t>Domicile</t>
  </si>
  <si>
    <t>Réel</t>
  </si>
  <si>
    <t>Simulé</t>
  </si>
  <si>
    <t>Autonomie</t>
  </si>
  <si>
    <t>Travail de groupe</t>
  </si>
  <si>
    <t>Accompagné/aidé (d'un tuteur, d'un professeur, etc.)</t>
  </si>
  <si>
    <t>Observé</t>
  </si>
  <si>
    <t>Totalement</t>
  </si>
  <si>
    <t>Majoritairement</t>
  </si>
  <si>
    <t>Partiellement</t>
  </si>
  <si>
    <t>Minoritairement</t>
  </si>
  <si>
    <t>Tâche simple</t>
  </si>
  <si>
    <t>Multiplicité des ressources et documentations à traiter</t>
  </si>
  <si>
    <t>Multiplicité des opérations à effectuer et à planifier moi-même</t>
  </si>
  <si>
    <t>Technicité du process-métier (Technicité des compétences professionnelles spécifiques à mettre en œuvre)</t>
  </si>
  <si>
    <t>OUI</t>
  </si>
  <si>
    <t>NON</t>
  </si>
  <si>
    <t>Etablissement + PFMP</t>
  </si>
  <si>
    <t>Etablissement + Domicile</t>
  </si>
  <si>
    <t>PFMP + Domicile</t>
  </si>
  <si>
    <t>Autre</t>
  </si>
  <si>
    <t>Etablissement + PFMP + Domicile</t>
  </si>
  <si>
    <t>Combinaison de contraintes de délais (limités), de disponibilité des ressources (limitée), de priorité</t>
  </si>
  <si>
    <t>Modification de planing ?</t>
  </si>
  <si>
    <t>Ressources défaillantes ?</t>
  </si>
  <si>
    <t>Contraintes supplémentaires ?</t>
  </si>
  <si>
    <t>Autre ?</t>
  </si>
  <si>
    <r>
      <rPr>
        <sz val="9"/>
        <rFont val="Wingdings"/>
        <charset val="2"/>
      </rPr>
      <t>è</t>
    </r>
    <r>
      <rPr>
        <b/>
        <i/>
        <sz val="9"/>
        <rFont val="Arial"/>
        <family val="2"/>
      </rPr>
      <t xml:space="preserve"> Quelle a été la liste de vos actions dans l'ordre de leur réalisation ?</t>
    </r>
  </si>
  <si>
    <r>
      <rPr>
        <sz val="9"/>
        <rFont val="Wingdings"/>
        <charset val="2"/>
      </rPr>
      <t>è</t>
    </r>
    <r>
      <rPr>
        <b/>
        <i/>
        <sz val="9"/>
        <rFont val="Arial"/>
        <family val="2"/>
      </rPr>
      <t xml:space="preserve"> A partir de quelles informations ?</t>
    </r>
  </si>
  <si>
    <r>
      <t xml:space="preserve"> </t>
    </r>
    <r>
      <rPr>
        <b/>
        <i/>
        <sz val="9"/>
        <color theme="1"/>
        <rFont val="Wingdings"/>
        <charset val="2"/>
      </rPr>
      <t>è</t>
    </r>
    <r>
      <rPr>
        <b/>
        <i/>
        <sz val="9"/>
        <color theme="1"/>
        <rFont val="Calibri"/>
        <family val="2"/>
        <scheme val="minor"/>
      </rPr>
      <t xml:space="preserve"> Avec quels outils (numériques et autres) ?</t>
    </r>
  </si>
  <si>
    <r>
      <rPr>
        <sz val="9"/>
        <rFont val="Wingdings"/>
        <charset val="2"/>
      </rPr>
      <t>è</t>
    </r>
    <r>
      <rPr>
        <b/>
        <i/>
        <sz val="9"/>
        <rFont val="Arial"/>
        <family val="2"/>
      </rPr>
      <t xml:space="preserve"> Où étiez-vous (poste de travail) ?                      </t>
    </r>
    <r>
      <rPr>
        <sz val="9"/>
        <rFont val="Wingdings"/>
        <charset val="2"/>
      </rPr>
      <t>è</t>
    </r>
    <r>
      <rPr>
        <b/>
        <i/>
        <sz val="9"/>
        <rFont val="Arial"/>
        <family val="2"/>
      </rPr>
      <t xml:space="preserve"> Quand ?                      </t>
    </r>
    <r>
      <rPr>
        <sz val="9"/>
        <rFont val="Wingdings"/>
        <charset val="2"/>
      </rPr>
      <t>è</t>
    </r>
    <r>
      <rPr>
        <b/>
        <i/>
        <sz val="9"/>
        <rFont val="Arial"/>
        <family val="2"/>
      </rPr>
      <t xml:space="preserve"> Avec qui ?</t>
    </r>
  </si>
  <si>
    <r>
      <rPr>
        <sz val="9"/>
        <rFont val="Wingdings"/>
        <charset val="2"/>
      </rPr>
      <t>è</t>
    </r>
    <r>
      <rPr>
        <b/>
        <i/>
        <sz val="9"/>
        <rFont val="Arial"/>
        <family val="2"/>
      </rPr>
      <t xml:space="preserve"> Avec quels délais de réalisation ?</t>
    </r>
  </si>
  <si>
    <r>
      <rPr>
        <sz val="9"/>
        <rFont val="Wingdings"/>
        <charset val="2"/>
      </rPr>
      <t>è</t>
    </r>
    <r>
      <rPr>
        <b/>
        <i/>
        <sz val="9"/>
        <rFont val="Arial"/>
        <family val="2"/>
      </rPr>
      <t xml:space="preserve"> Qui vous a prescrit cette mission (nom, qualité ?</t>
    </r>
  </si>
  <si>
    <r>
      <t xml:space="preserve">1 - CONTEXTE de réalisation de cette activité professionnelle :  </t>
    </r>
    <r>
      <rPr>
        <b/>
        <i/>
        <sz val="9"/>
        <color rgb="FF0070C0"/>
        <rFont val="Arial"/>
        <family val="2"/>
      </rPr>
      <t>3 questions</t>
    </r>
  </si>
  <si>
    <r>
      <t xml:space="preserve">4- CONDITIONS DE REALISATION de l'activité professionnelle :  </t>
    </r>
    <r>
      <rPr>
        <b/>
        <i/>
        <sz val="9"/>
        <color rgb="FF0070C0"/>
        <rFont val="Arial"/>
        <family val="2"/>
      </rPr>
      <t>3 questions</t>
    </r>
  </si>
  <si>
    <r>
      <t xml:space="preserve">2 - OBJECTIF de cette activité professionnelle :  </t>
    </r>
    <r>
      <rPr>
        <b/>
        <i/>
        <sz val="9"/>
        <color rgb="FF0070C0"/>
        <rFont val="Arial"/>
        <family val="2"/>
      </rPr>
      <t>3 questions</t>
    </r>
  </si>
  <si>
    <r>
      <t xml:space="preserve">3- PRESCRIPTEURS :  </t>
    </r>
    <r>
      <rPr>
        <b/>
        <i/>
        <sz val="9"/>
        <color rgb="FF0070C0"/>
        <rFont val="Arial"/>
        <family val="2"/>
      </rPr>
      <t>3 questions</t>
    </r>
  </si>
  <si>
    <r>
      <rPr>
        <sz val="9"/>
        <rFont val="Wingdings"/>
        <charset val="2"/>
      </rPr>
      <t>è</t>
    </r>
    <r>
      <rPr>
        <b/>
        <i/>
        <sz val="9"/>
        <rFont val="Arial"/>
        <family val="2"/>
      </rPr>
      <t xml:space="preserve"> Les prescripteurs ont-ils fourni des consignes particulières ?</t>
    </r>
  </si>
  <si>
    <r>
      <rPr>
        <sz val="9"/>
        <rFont val="Wingdings"/>
        <charset val="2"/>
      </rPr>
      <t>è</t>
    </r>
    <r>
      <rPr>
        <b/>
        <i/>
        <sz val="9"/>
        <rFont val="Arial"/>
        <family val="2"/>
      </rPr>
      <t xml:space="preserve"> Avez-vous réussi ce que les prescripteurs vous ont demandé ?</t>
    </r>
  </si>
  <si>
    <r>
      <rPr>
        <sz val="9"/>
        <rFont val="Wingdings"/>
        <charset val="2"/>
      </rPr>
      <t>è</t>
    </r>
    <r>
      <rPr>
        <b/>
        <i/>
        <sz val="9"/>
        <rFont val="Arial"/>
        <family val="2"/>
      </rPr>
      <t xml:space="preserve"> Sur quoi vous basez-vous pour dire cela ?      </t>
    </r>
    <r>
      <rPr>
        <sz val="9"/>
        <rFont val="Wingdings"/>
        <charset val="2"/>
      </rPr>
      <t>è</t>
    </r>
    <r>
      <rPr>
        <b/>
        <i/>
        <sz val="9"/>
        <rFont val="Arial"/>
        <family val="2"/>
      </rPr>
      <t xml:space="preserve"> Comment le savez-vous ? </t>
    </r>
  </si>
  <si>
    <r>
      <rPr>
        <sz val="9"/>
        <rFont val="Wingdings"/>
        <charset val="2"/>
      </rPr>
      <t>è</t>
    </r>
    <r>
      <rPr>
        <b/>
        <i/>
        <sz val="9"/>
        <rFont val="Arial"/>
        <family val="2"/>
      </rPr>
      <t xml:space="preserve"> Qu'avez-vous obtenu et/ou produit ?         </t>
    </r>
    <r>
      <rPr>
        <sz val="9"/>
        <rFont val="Wingdings"/>
        <charset val="2"/>
      </rPr>
      <t>è</t>
    </r>
    <r>
      <rPr>
        <b/>
        <i/>
        <sz val="9"/>
        <rFont val="Arial"/>
        <family val="2"/>
      </rPr>
      <t xml:space="preserve"> Ces productions/résultats sont-ils personnels ou collectifs ?</t>
    </r>
  </si>
  <si>
    <r>
      <t xml:space="preserve">5- PRODUCTIONS résultant de </t>
    </r>
    <r>
      <rPr>
        <b/>
        <i/>
        <sz val="11"/>
        <rFont val="Arial"/>
        <family val="2"/>
      </rPr>
      <t>VOS</t>
    </r>
    <r>
      <rPr>
        <b/>
        <sz val="11"/>
        <rFont val="Arial"/>
        <family val="2"/>
      </rPr>
      <t xml:space="preserve"> actions dans le cadre de cette activité :  </t>
    </r>
    <r>
      <rPr>
        <b/>
        <i/>
        <sz val="9"/>
        <color rgb="FF0070C0"/>
        <rFont val="Arial"/>
        <family val="2"/>
      </rPr>
      <t>2 questions</t>
    </r>
  </si>
  <si>
    <r>
      <t xml:space="preserve">6- ANALYSE de vos actions précédentes :  </t>
    </r>
    <r>
      <rPr>
        <b/>
        <i/>
        <sz val="9"/>
        <color rgb="FF0070C0"/>
        <rFont val="Arial"/>
        <family val="2"/>
      </rPr>
      <t>3 questions</t>
    </r>
  </si>
  <si>
    <t>7- COMPETENCES mobilisées et degré de maîtrise :</t>
  </si>
  <si>
    <t>C- CONTEXTE de réalisation :</t>
  </si>
  <si>
    <t>G- ALEAS EXTERNES en cours de réalisation :</t>
  </si>
  <si>
    <r>
      <t xml:space="preserve">DOCUMENTS, FICHIERS, URL UTILISES </t>
    </r>
    <r>
      <rPr>
        <b/>
        <i/>
        <sz val="9"/>
        <color theme="2"/>
        <rFont val="Arial"/>
        <family val="2"/>
      </rPr>
      <t>pour réaliser cette activité ET ce rapport d'activité</t>
    </r>
  </si>
  <si>
    <t>Liste des URL et/ou fichiers liées à cette activité (nom précis + format (Site internet, document Word, document papier…)) :</t>
  </si>
  <si>
    <t>Liste des documents produits lors de cette activité (nom précis + format (Word, document collaboratif, élément Oxatis, Mail, etc.)) :</t>
  </si>
  <si>
    <r>
      <rPr>
        <sz val="9"/>
        <rFont val="Wingdings"/>
        <charset val="2"/>
      </rPr>
      <t>è</t>
    </r>
    <r>
      <rPr>
        <b/>
        <i/>
        <sz val="9"/>
        <rFont val="Arial"/>
        <family val="2"/>
      </rPr>
      <t xml:space="preserve"> Sur chaque compétence transversale ou disciplinaire que vous avez mobilisée (cf. § E), vous évaluez-vous novice, débrouillard, compétent, professionnel ou expert ?            </t>
    </r>
    <r>
      <rPr>
        <sz val="9"/>
        <rFont val="Wingdings"/>
        <charset val="2"/>
      </rPr>
      <t>è</t>
    </r>
    <r>
      <rPr>
        <b/>
        <i/>
        <sz val="9"/>
        <rFont val="Arial"/>
        <family val="2"/>
      </rPr>
      <t xml:space="preserve"> Qu'est-ce qui vous permet de l'affirmer ?</t>
    </r>
  </si>
  <si>
    <t>EVALUATION DE L'ENSEIGNANT.E</t>
  </si>
  <si>
    <t>Novice / NA</t>
  </si>
  <si>
    <t>Débrouillard / CA</t>
  </si>
  <si>
    <t>Compétent / PA</t>
  </si>
  <si>
    <t>Professionnel / A</t>
  </si>
  <si>
    <t>Expert / E</t>
  </si>
  <si>
    <t>Non évalué</t>
  </si>
  <si>
    <t>COMPETENCES TRANSVERSALES mobilisées/développées</t>
  </si>
  <si>
    <r>
      <t xml:space="preserve">Autres COMPETENCES TRANSVERSALES mobilisées/développées </t>
    </r>
    <r>
      <rPr>
        <b/>
        <i/>
        <sz val="8"/>
        <color rgb="FF0070C0"/>
        <rFont val="Arial"/>
        <family val="2"/>
      </rPr>
      <t>(plusieurs choix possibles)</t>
    </r>
  </si>
  <si>
    <r>
      <t xml:space="preserve">COMPETENCES du REFERENTIEL PROFESSIONNEL mobilisées/développées </t>
    </r>
    <r>
      <rPr>
        <b/>
        <i/>
        <sz val="6"/>
        <color rgb="FF0070C0"/>
        <rFont val="Arial"/>
        <family val="2"/>
      </rPr>
      <t>(plusieurs choix possibles)</t>
    </r>
  </si>
  <si>
    <r>
      <t xml:space="preserve">Autres COMPETENCES mobilisées/développées </t>
    </r>
    <r>
      <rPr>
        <b/>
        <i/>
        <sz val="8"/>
        <color rgb="FF0070C0"/>
        <rFont val="Arial"/>
        <family val="2"/>
      </rPr>
      <t>(plusieurs choix possibles - Enregistrement libre)</t>
    </r>
  </si>
  <si>
    <r>
      <t xml:space="preserve">COMMENTAIRES : Bilan, Constats, Observations, Conseils... </t>
    </r>
    <r>
      <rPr>
        <b/>
        <i/>
        <sz val="6"/>
        <color rgb="FF0070C0"/>
        <rFont val="Arial"/>
        <family val="2"/>
      </rPr>
      <t>(plusieurs choix possibles - Enregistrement libre)</t>
    </r>
  </si>
  <si>
    <t>SUR CE RAPPORT D'ACTIVITE explicité</t>
  </si>
  <si>
    <r>
      <rPr>
        <b/>
        <sz val="11"/>
        <rFont val="Arial"/>
        <family val="2"/>
      </rPr>
      <t>Positionnement final</t>
    </r>
    <r>
      <rPr>
        <sz val="10"/>
        <rFont val="Arial"/>
        <family val="2"/>
      </rPr>
      <t xml:space="preserve"> </t>
    </r>
    <r>
      <rPr>
        <sz val="10"/>
        <rFont val="Wingdings"/>
        <charset val="2"/>
      </rPr>
      <t>è</t>
    </r>
  </si>
  <si>
    <t>20,0 / 20</t>
  </si>
  <si>
    <t>19,5 / 20</t>
  </si>
  <si>
    <t>19,0 / 20</t>
  </si>
  <si>
    <t>18,5 / 20</t>
  </si>
  <si>
    <t>18,0 / 20</t>
  </si>
  <si>
    <t>17,5 / 20</t>
  </si>
  <si>
    <t>17,0 / 20</t>
  </si>
  <si>
    <t>16,5 / 20</t>
  </si>
  <si>
    <t>16,0 / 20</t>
  </si>
  <si>
    <t>15,5 / 20</t>
  </si>
  <si>
    <t>15,0 / 20</t>
  </si>
  <si>
    <t>14,5 / 20</t>
  </si>
  <si>
    <t>14,0 / 20</t>
  </si>
  <si>
    <t>13,5 / 20</t>
  </si>
  <si>
    <t>13,0 / 20</t>
  </si>
  <si>
    <t>12,5 / 20</t>
  </si>
  <si>
    <t>12,0 / 20</t>
  </si>
  <si>
    <t>11,5 / 20</t>
  </si>
  <si>
    <t>11,0 / 20</t>
  </si>
  <si>
    <t>10,5 / 20</t>
  </si>
  <si>
    <t>10,0 / 20</t>
  </si>
  <si>
    <t>9,5 / 20</t>
  </si>
  <si>
    <t>9,0 / 20</t>
  </si>
  <si>
    <t>8,5 / 20</t>
  </si>
  <si>
    <t>8,0 / 20</t>
  </si>
  <si>
    <t>7,5 / 20</t>
  </si>
  <si>
    <t>7,0 / 20</t>
  </si>
  <si>
    <t>6,5 / 20</t>
  </si>
  <si>
    <t>6,0 / 20</t>
  </si>
  <si>
    <t>5,5 / 20</t>
  </si>
  <si>
    <t>5,0 / 20</t>
  </si>
  <si>
    <t>4,5 / 20</t>
  </si>
  <si>
    <t>4,0 / 20</t>
  </si>
  <si>
    <t>3,5 / 20</t>
  </si>
  <si>
    <t>3,0 / 20</t>
  </si>
  <si>
    <t>2,5 / 20</t>
  </si>
  <si>
    <t>2,0 / 20</t>
  </si>
  <si>
    <t>1,5 / 20</t>
  </si>
  <si>
    <t>1,0 / 20</t>
  </si>
  <si>
    <t>0,5 / 20</t>
  </si>
  <si>
    <t>0,0 / 20</t>
  </si>
  <si>
    <t>Min</t>
  </si>
  <si>
    <t>Max</t>
  </si>
  <si>
    <t>Nb positionnement</t>
  </si>
  <si>
    <t>Moyenne &gt;</t>
  </si>
  <si>
    <t>NB posi noté</t>
  </si>
  <si>
    <t>Des difficultés ou questions sur ce document ? Interrogez le forum d'Ecogest Grenoble (cliquez ICI)</t>
  </si>
  <si>
    <t>Estelle BENHAMOU-EPAILLY, Académie de Grenoble</t>
  </si>
  <si>
    <r>
      <rPr>
        <sz val="12"/>
        <color theme="0"/>
        <rFont val="Arial Black"/>
        <family val="2"/>
      </rPr>
      <t>RAPPORT D'ACTIVITE PROFESSIONNELL</t>
    </r>
    <r>
      <rPr>
        <sz val="11"/>
        <color theme="0"/>
        <rFont val="Arial Black"/>
        <family val="2"/>
      </rPr>
      <t xml:space="preserve">E - </t>
    </r>
    <r>
      <rPr>
        <b/>
        <i/>
        <sz val="11"/>
        <color theme="0"/>
        <rFont val="Arial"/>
        <family val="2"/>
      </rPr>
      <t>Présentation, explication, analyse</t>
    </r>
  </si>
  <si>
    <r>
      <t xml:space="preserve">COMPTE-RENDU DE L'ACTIVITE - </t>
    </r>
    <r>
      <rPr>
        <b/>
        <i/>
        <sz val="14"/>
        <color theme="2"/>
        <rFont val="Arial"/>
        <family val="2"/>
      </rPr>
      <t>Présentation, explication, analyse</t>
    </r>
  </si>
  <si>
    <r>
      <t xml:space="preserve">CONTEXTE DE L'ACTIVITE - </t>
    </r>
    <r>
      <rPr>
        <b/>
        <i/>
        <sz val="14"/>
        <color theme="2"/>
        <rFont val="Arial"/>
        <family val="2"/>
      </rPr>
      <t>Présentation</t>
    </r>
  </si>
  <si>
    <r>
      <t xml:space="preserve">A- DATES de début et de fin </t>
    </r>
    <r>
      <rPr>
        <b/>
        <i/>
        <sz val="7"/>
        <color rgb="FF0070C0"/>
        <rFont val="Arial"/>
        <family val="2"/>
      </rPr>
      <t>(à défaut, période)</t>
    </r>
    <r>
      <rPr>
        <b/>
        <sz val="9"/>
        <rFont val="Arial"/>
        <family val="2"/>
      </rPr>
      <t xml:space="preserve"> :</t>
    </r>
  </si>
  <si>
    <r>
      <t xml:space="preserve">B- LIEUX de réalisation de l'activité </t>
    </r>
    <r>
      <rPr>
        <b/>
        <i/>
        <sz val="7"/>
        <color rgb="FF0070C0"/>
        <rFont val="Arial"/>
        <family val="2"/>
      </rPr>
      <t>(et non de cette fiche)</t>
    </r>
    <r>
      <rPr>
        <b/>
        <sz val="9"/>
        <rFont val="Arial"/>
        <family val="2"/>
      </rPr>
      <t xml:space="preserve"> :</t>
    </r>
  </si>
  <si>
    <r>
      <t xml:space="preserve">D- CONDITIONS de réalisation </t>
    </r>
    <r>
      <rPr>
        <b/>
        <i/>
        <sz val="7"/>
        <color rgb="FF0070C0"/>
        <rFont val="Arial"/>
        <family val="2"/>
      </rPr>
      <t>(sélectionner plusieurs conditions s'il y a lieu)</t>
    </r>
    <r>
      <rPr>
        <b/>
        <sz val="9"/>
        <rFont val="Arial"/>
        <family val="2"/>
      </rPr>
      <t xml:space="preserve"> :</t>
    </r>
  </si>
  <si>
    <r>
      <t xml:space="preserve">E- COMPETENCES référentiel et transversales mobilisées/développées </t>
    </r>
    <r>
      <rPr>
        <b/>
        <i/>
        <sz val="7"/>
        <color rgb="FF0070C0"/>
        <rFont val="Arial"/>
        <family val="2"/>
      </rPr>
      <t>(plusieurs choix possibles)</t>
    </r>
  </si>
  <si>
    <r>
      <t xml:space="preserve">F- COMPLEXITE </t>
    </r>
    <r>
      <rPr>
        <b/>
        <i/>
        <sz val="7"/>
        <color rgb="FF0070C0"/>
        <rFont val="Arial"/>
        <family val="2"/>
      </rPr>
      <t>(1 à 4 choix possibles)</t>
    </r>
    <r>
      <rPr>
        <b/>
        <sz val="9"/>
        <rFont val="Arial"/>
        <family val="2"/>
      </rPr>
      <t xml:space="preserve"> :</t>
    </r>
  </si>
  <si>
    <r>
      <rPr>
        <sz val="9"/>
        <rFont val="Wingdings"/>
        <charset val="2"/>
      </rPr>
      <t>è</t>
    </r>
    <r>
      <rPr>
        <b/>
        <i/>
        <sz val="9"/>
        <rFont val="Arial"/>
        <family val="2"/>
      </rPr>
      <t xml:space="preserve"> Que cherchiez-vous à faire ?     </t>
    </r>
    <r>
      <rPr>
        <b/>
        <i/>
        <sz val="9"/>
        <rFont val="Wingdings"/>
        <charset val="2"/>
      </rPr>
      <t>è</t>
    </r>
    <r>
      <rPr>
        <b/>
        <i/>
        <sz val="9"/>
        <rFont val="Arial"/>
        <family val="2"/>
      </rPr>
      <t xml:space="preserve"> Pourquoi (succinctement) ?     </t>
    </r>
    <r>
      <rPr>
        <sz val="9"/>
        <rFont val="Wingdings"/>
        <charset val="2"/>
      </rPr>
      <t>è</t>
    </r>
    <r>
      <rPr>
        <b/>
        <i/>
        <sz val="9"/>
        <rFont val="Arial"/>
        <family val="2"/>
      </rPr>
      <t xml:space="preserve"> Pour quels destinataires/bénéficiaires ?</t>
    </r>
  </si>
  <si>
    <r>
      <t>Expert (E - excellent)</t>
    </r>
    <r>
      <rPr>
        <sz val="10"/>
        <color indexed="8"/>
        <rFont val="Arial"/>
        <family val="2"/>
      </rPr>
      <t xml:space="preserve"> =&gt; Travail de professionnel, poursuivez ainsi ! BRAVO !</t>
    </r>
  </si>
  <si>
    <r>
      <rPr>
        <b/>
        <i/>
        <u/>
        <sz val="11"/>
        <color rgb="FF990033"/>
        <rFont val="Arial"/>
        <family val="2"/>
      </rPr>
      <t>Evaluation</t>
    </r>
    <r>
      <rPr>
        <b/>
        <i/>
        <sz val="11"/>
        <color rgb="FF990033"/>
        <rFont val="Arial"/>
        <family val="2"/>
      </rPr>
      <t xml:space="preserve"> :</t>
    </r>
    <r>
      <rPr>
        <sz val="10"/>
        <rFont val="Arial"/>
        <family val="2"/>
      </rPr>
      <t xml:space="preserve"> </t>
    </r>
    <r>
      <rPr>
        <b/>
        <i/>
        <u/>
        <sz val="10"/>
        <rFont val="Arial"/>
        <family val="2"/>
      </rPr>
      <t>Expert (E - excellent)</t>
    </r>
    <r>
      <rPr>
        <sz val="10"/>
        <rFont val="Arial"/>
        <family val="2"/>
      </rPr>
      <t xml:space="preserve"> =&gt; Travail de professionnel, bravo !   /  </t>
    </r>
    <r>
      <rPr>
        <b/>
        <i/>
        <u/>
        <sz val="10"/>
        <rFont val="Arial"/>
        <family val="2"/>
      </rPr>
      <t xml:space="preserve"> Professionnel (A - acquis globalement)</t>
    </r>
    <r>
      <rPr>
        <sz val="10"/>
        <rFont val="Arial"/>
        <family val="2"/>
      </rPr>
      <t xml:space="preserve"> =&gt; Travail professionnel de qualité, bonne à très bonne réalisation =&gt; quelques détails à améliorer   /   </t>
    </r>
    <r>
      <rPr>
        <b/>
        <i/>
        <u/>
        <sz val="10"/>
        <rFont val="Arial"/>
        <family val="2"/>
      </rPr>
      <t>Compétent (PA - partiellement acquis)</t>
    </r>
    <r>
      <rPr>
        <sz val="10"/>
        <rFont val="Arial"/>
        <family val="2"/>
      </rPr>
      <t xml:space="preserve"> =&gt; Travail recevable sur un plan professionnel =&gt; Des points acquis mais d’autres restent à améliorer, ensemble en bonne voie   /   </t>
    </r>
    <r>
      <rPr>
        <b/>
        <i/>
        <u/>
        <sz val="10"/>
        <rFont val="Arial"/>
        <family val="2"/>
      </rPr>
      <t>Débrouillard (CA - en cours d'acquisition)</t>
    </r>
    <r>
      <rPr>
        <sz val="10"/>
        <rFont val="Arial"/>
        <family val="2"/>
      </rPr>
      <t xml:space="preserve"> =&gt; Début d'acquisition mais les insuffisances trop nombreuses pour être acceptables sur un plan professionnel =&gt; à retravailler et approfondir pour progresser   /   </t>
    </r>
    <r>
      <rPr>
        <b/>
        <i/>
        <u/>
        <sz val="10"/>
        <rFont val="Arial"/>
        <family val="2"/>
      </rPr>
      <t>Nocive (NA - non acquis)</t>
    </r>
    <r>
      <rPr>
        <sz val="10"/>
        <rFont val="Arial"/>
        <family val="2"/>
      </rPr>
      <t xml:space="preserve"> =&gt; Manquements trop nombreux (ou travail non fait), travail irrecevable sur un plan professionnel (ou non fait) =&gt; à retravailler entièrement en profondeur</t>
    </r>
  </si>
  <si>
    <r>
      <t>Professionnel (A - acquis globalement)</t>
    </r>
    <r>
      <rPr>
        <sz val="10"/>
        <color indexed="8"/>
        <rFont val="Arial"/>
        <family val="2"/>
      </rPr>
      <t xml:space="preserve"> =&gt; Travail professionnel de qualité, bonne à très bonne réalisation =&gt; quelques détails à améliorer. Félicitation</t>
    </r>
  </si>
  <si>
    <r>
      <t xml:space="preserve">Compétent (PA - partiellement acquis) </t>
    </r>
    <r>
      <rPr>
        <sz val="10"/>
        <color indexed="8"/>
        <rFont val="Arial"/>
        <family val="2"/>
      </rPr>
      <t>=&gt; Travail recevable sur un plan professionnel =&gt; Des points acquis mais d’autres restent à améliorer, ensemble en bonne voie. Encouragement</t>
    </r>
  </si>
  <si>
    <r>
      <t xml:space="preserve">Débrouillard (CA - en cours d'acquisition) </t>
    </r>
    <r>
      <rPr>
        <sz val="10"/>
        <color indexed="8"/>
        <rFont val="Arial"/>
        <family val="2"/>
      </rPr>
      <t>=&gt; Début d'acquisition mais les insuffisances trop nombreuses pour être acceptables sur un plan professionnel =&gt; à retravailler et approfondir pour progresser</t>
    </r>
  </si>
  <si>
    <r>
      <t xml:space="preserve">Nocive (NA - non acquis) </t>
    </r>
    <r>
      <rPr>
        <sz val="10"/>
        <color indexed="8"/>
        <rFont val="Arial"/>
        <family val="2"/>
      </rPr>
      <t>=&gt; Manquements trop nombreux (ou travail non fait), travail irrecevable sur un plan professionnel (ou non fait) et/ou Travail non fait malgré la commande =&gt; à retravailler entièrement en profondeur</t>
    </r>
  </si>
  <si>
    <t>Pas ou très peu d’attentes satisfaites ; de 0 à 5/20
Travail non fait malgré la commande : 0/20</t>
  </si>
  <si>
    <t>Non compté</t>
  </si>
  <si>
    <r>
      <rPr>
        <b/>
        <sz val="14"/>
        <color rgb="FF0070C0"/>
        <rFont val="Arial"/>
        <family val="2"/>
      </rPr>
      <t xml:space="preserve">Vous pouvez imprimer ce guide en A4 </t>
    </r>
    <r>
      <rPr>
        <b/>
        <i/>
        <sz val="14"/>
        <color rgb="FF0070C0"/>
        <rFont val="Arial"/>
        <family val="2"/>
      </rPr>
      <t>recto-verso si possibl</t>
    </r>
    <r>
      <rPr>
        <b/>
        <i/>
        <sz val="16"/>
        <color rgb="FF0070C0"/>
        <rFont val="Arial"/>
        <family val="2"/>
      </rPr>
      <t>e</t>
    </r>
    <r>
      <rPr>
        <b/>
        <sz val="16"/>
        <color rgb="FF0070C0"/>
        <rFont val="Arial"/>
        <family val="2"/>
      </rPr>
      <t xml:space="preserve"> </t>
    </r>
    <r>
      <rPr>
        <b/>
        <sz val="28"/>
        <color rgb="FF0070C0"/>
        <rFont val="Webdings"/>
        <family val="1"/>
        <charset val="2"/>
      </rPr>
      <t>P</t>
    </r>
  </si>
  <si>
    <t>Les parties bleu clair ci-dessous sont à compléter</t>
  </si>
  <si>
    <t>SUR L'ACTIVITE PROFESSIONNELLE sujet de ce rapport</t>
  </si>
  <si>
    <r>
      <t xml:space="preserve">Lycée :   </t>
    </r>
    <r>
      <rPr>
        <b/>
        <sz val="1"/>
        <color rgb="FF00206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</si>
</sst>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3" x14ac:knownFonts="1">
    <font>
      <sz val="11"/>
      <color theme="1"/>
      <name val="Calibri"/>
      <family val="2"/>
      <scheme val="minor"/>
    </font>
    <font>
      <sz val="10"/>
      <name val="Arial"/>
      <family val="2"/>
    </font>
    <font>
      <b/>
      <sz val="22"/>
      <color indexed="9"/>
      <name val="Arial Black"/>
      <family val="2"/>
    </font>
    <font>
      <sz val="11"/>
      <color rgb="FF0070C0"/>
      <name val="Arial"/>
      <family val="2"/>
    </font>
    <font>
      <b/>
      <sz val="18"/>
      <color theme="0"/>
      <name val="Arial"/>
      <family val="2"/>
    </font>
    <font>
      <b/>
      <sz val="11"/>
      <name val="Arial"/>
      <family val="2"/>
    </font>
    <font>
      <b/>
      <sz val="16"/>
      <color rgb="FF0069B8"/>
      <name val="Arial"/>
      <family val="2"/>
    </font>
    <font>
      <b/>
      <sz val="10"/>
      <name val="Arial"/>
      <family val="2"/>
    </font>
    <font>
      <b/>
      <sz val="24"/>
      <color indexed="8"/>
      <name val="Arial"/>
      <family val="2"/>
    </font>
    <font>
      <b/>
      <sz val="10"/>
      <color indexed="8"/>
      <name val="Arial"/>
      <family val="2"/>
    </font>
    <font>
      <sz val="10"/>
      <color indexed="8"/>
      <name val="Arial"/>
      <family val="2"/>
    </font>
    <font>
      <b/>
      <sz val="9"/>
      <color indexed="8"/>
      <name val="Arial"/>
      <family val="2"/>
    </font>
    <font>
      <b/>
      <sz val="16"/>
      <color rgb="FF0070C0"/>
      <name val="Arial"/>
      <family val="2"/>
    </font>
    <font>
      <b/>
      <i/>
      <sz val="16"/>
      <color rgb="FF0070C0"/>
      <name val="Arial"/>
      <family val="2"/>
    </font>
    <font>
      <b/>
      <sz val="28"/>
      <color rgb="FF0070C0"/>
      <name val="Webdings"/>
      <family val="1"/>
      <charset val="2"/>
    </font>
    <font>
      <sz val="10"/>
      <color theme="1"/>
      <name val="Arial"/>
      <family val="2"/>
    </font>
    <font>
      <sz val="10"/>
      <color rgb="FFFF0000"/>
      <name val="Arial"/>
      <family val="2"/>
    </font>
    <font>
      <sz val="10"/>
      <color rgb="FF0000FF"/>
      <name val="Arial"/>
      <family val="2"/>
    </font>
    <font>
      <sz val="10"/>
      <color rgb="FF0070C0"/>
      <name val="Arial"/>
      <family val="2"/>
    </font>
    <font>
      <i/>
      <sz val="10"/>
      <color rgb="FF0070C0"/>
      <name val="Arial"/>
      <family val="2"/>
    </font>
    <font>
      <i/>
      <sz val="10"/>
      <color theme="0"/>
      <name val="Arial"/>
      <family val="2"/>
    </font>
    <font>
      <b/>
      <sz val="14"/>
      <color theme="0"/>
      <name val="Arial Black"/>
      <family val="2"/>
    </font>
    <font>
      <b/>
      <sz val="12"/>
      <name val="Arial"/>
      <family val="2"/>
    </font>
    <font>
      <sz val="11"/>
      <name val="Arial"/>
      <family val="2"/>
    </font>
    <font>
      <sz val="10"/>
      <name val="Wingdings"/>
      <charset val="2"/>
    </font>
    <font>
      <b/>
      <sz val="10"/>
      <color rgb="FFFF0000"/>
      <name val="Arial"/>
      <family val="2"/>
    </font>
    <font>
      <b/>
      <sz val="12"/>
      <color theme="0"/>
      <name val="Arial Black"/>
      <family val="2"/>
    </font>
    <font>
      <b/>
      <sz val="16"/>
      <color theme="0"/>
      <name val="Arial Black"/>
      <family val="2"/>
    </font>
    <font>
      <b/>
      <sz val="10"/>
      <color rgb="FFFF0000"/>
      <name val="Arial Black"/>
      <family val="2"/>
    </font>
    <font>
      <b/>
      <sz val="14"/>
      <name val="Arial"/>
      <family val="2"/>
    </font>
    <font>
      <b/>
      <sz val="9"/>
      <name val="Arial"/>
      <family val="2"/>
    </font>
    <font>
      <sz val="9"/>
      <name val="Arial"/>
      <family val="2"/>
    </font>
    <font>
      <b/>
      <u/>
      <sz val="9"/>
      <color rgb="FFFF0000"/>
      <name val="Arial Black"/>
      <family val="2"/>
    </font>
    <font>
      <sz val="9"/>
      <name val="Wingdings"/>
      <charset val="2"/>
    </font>
    <font>
      <b/>
      <i/>
      <sz val="10"/>
      <name val="Arial"/>
      <family val="2"/>
    </font>
    <font>
      <b/>
      <i/>
      <sz val="9"/>
      <name val="Arial"/>
      <family val="2"/>
    </font>
    <font>
      <b/>
      <i/>
      <sz val="8"/>
      <name val="Arial"/>
      <family val="2"/>
    </font>
    <font>
      <b/>
      <i/>
      <sz val="9"/>
      <name val="Wingdings"/>
      <charset val="2"/>
    </font>
    <font>
      <b/>
      <i/>
      <u/>
      <sz val="10"/>
      <name val="Arial"/>
      <family val="2"/>
    </font>
    <font>
      <b/>
      <sz val="8"/>
      <color theme="2"/>
      <name val="Arial"/>
      <family val="2"/>
    </font>
    <font>
      <b/>
      <sz val="12"/>
      <color theme="2"/>
      <name val="Arial"/>
      <family val="2"/>
    </font>
    <font>
      <b/>
      <sz val="14"/>
      <color theme="2"/>
      <name val="Arial"/>
      <family val="2"/>
    </font>
    <font>
      <b/>
      <i/>
      <sz val="9"/>
      <color theme="2"/>
      <name val="Arial"/>
      <family val="2"/>
    </font>
    <font>
      <b/>
      <i/>
      <sz val="9"/>
      <color theme="1"/>
      <name val="Calibri"/>
      <family val="2"/>
      <scheme val="minor"/>
    </font>
    <font>
      <b/>
      <i/>
      <sz val="9"/>
      <color theme="1"/>
      <name val="Wingdings"/>
      <charset val="2"/>
    </font>
    <font>
      <b/>
      <i/>
      <sz val="11"/>
      <name val="Arial"/>
      <family val="2"/>
    </font>
    <font>
      <b/>
      <i/>
      <sz val="9"/>
      <color rgb="FF0070C0"/>
      <name val="Arial"/>
      <family val="2"/>
    </font>
    <font>
      <i/>
      <sz val="8"/>
      <color rgb="FF0070C0"/>
      <name val="Arial"/>
      <family val="2"/>
    </font>
    <font>
      <b/>
      <sz val="18"/>
      <color theme="0"/>
      <name val="Arial Black"/>
      <family val="2"/>
    </font>
    <font>
      <b/>
      <sz val="11"/>
      <color theme="1"/>
      <name val="Calibri"/>
      <family val="2"/>
      <scheme val="minor"/>
    </font>
    <font>
      <b/>
      <sz val="14"/>
      <color theme="1"/>
      <name val="Arial"/>
      <family val="2"/>
    </font>
    <font>
      <b/>
      <i/>
      <sz val="8"/>
      <color rgb="FF0070C0"/>
      <name val="Arial"/>
      <family val="2"/>
    </font>
    <font>
      <b/>
      <i/>
      <sz val="6"/>
      <color rgb="FF0070C0"/>
      <name val="Arial"/>
      <family val="2"/>
    </font>
    <font>
      <i/>
      <sz val="8"/>
      <color rgb="FF0070C0"/>
      <name val="Calibri"/>
      <family val="2"/>
      <scheme val="minor"/>
    </font>
    <font>
      <u/>
      <sz val="11"/>
      <color theme="10"/>
      <name val="Calibri"/>
      <family val="2"/>
      <scheme val="minor"/>
    </font>
    <font>
      <b/>
      <sz val="10"/>
      <color theme="0"/>
      <name val="Arial"/>
      <family val="2"/>
    </font>
    <font>
      <sz val="11"/>
      <color theme="0"/>
      <name val="Arial Black"/>
      <family val="2"/>
    </font>
    <font>
      <b/>
      <i/>
      <sz val="11"/>
      <color theme="0"/>
      <name val="Arial"/>
      <family val="2"/>
    </font>
    <font>
      <sz val="12"/>
      <color theme="0"/>
      <name val="Arial Black"/>
      <family val="2"/>
    </font>
    <font>
      <b/>
      <i/>
      <sz val="14"/>
      <color theme="2"/>
      <name val="Arial"/>
      <family val="2"/>
    </font>
    <font>
      <b/>
      <i/>
      <sz val="7"/>
      <color rgb="FF0070C0"/>
      <name val="Arial"/>
      <family val="2"/>
    </font>
    <font>
      <b/>
      <sz val="10"/>
      <color indexed="18"/>
      <name val="Arial"/>
      <family val="2"/>
    </font>
    <font>
      <sz val="9"/>
      <color rgb="FF002060"/>
      <name val="Arial"/>
      <family val="2"/>
    </font>
    <font>
      <sz val="7"/>
      <color rgb="FF002060"/>
      <name val="Arial"/>
      <family val="2"/>
    </font>
    <font>
      <sz val="11"/>
      <color rgb="FF002060"/>
      <name val="Calibri"/>
      <family val="2"/>
      <scheme val="minor"/>
    </font>
    <font>
      <sz val="8"/>
      <color rgb="FF002060"/>
      <name val="Arial"/>
      <family val="2"/>
    </font>
    <font>
      <b/>
      <sz val="10"/>
      <color indexed="81"/>
      <name val="Arial"/>
      <family val="2"/>
    </font>
    <font>
      <b/>
      <sz val="16"/>
      <color indexed="8"/>
      <name val="Arial"/>
      <family val="2"/>
    </font>
    <font>
      <b/>
      <i/>
      <u/>
      <sz val="11"/>
      <color rgb="FF990033"/>
      <name val="Arial"/>
      <family val="2"/>
    </font>
    <font>
      <b/>
      <i/>
      <sz val="11"/>
      <color rgb="FF990033"/>
      <name val="Arial"/>
      <family val="2"/>
    </font>
    <font>
      <b/>
      <sz val="14"/>
      <color rgb="FF0070C0"/>
      <name val="Arial"/>
      <family val="2"/>
    </font>
    <font>
      <b/>
      <i/>
      <sz val="14"/>
      <color rgb="FF0070C0"/>
      <name val="Arial"/>
      <family val="2"/>
    </font>
    <font>
      <b/>
      <sz val="1"/>
      <color rgb="FF002060"/>
      <name val="Arial"/>
      <family val="2"/>
    </font>
  </fonts>
  <fills count="23">
    <fill>
      <patternFill patternType="none"/>
    </fill>
    <fill>
      <patternFill patternType="gray125"/>
    </fill>
    <fill>
      <patternFill patternType="solid">
        <fgColor rgb="FF002060"/>
        <bgColor indexed="64"/>
      </patternFill>
    </fill>
    <fill>
      <patternFill patternType="solid">
        <fgColor rgb="FF0070C0"/>
        <bgColor indexed="64"/>
      </patternFill>
    </fill>
    <fill>
      <patternFill patternType="solid">
        <fgColor indexed="27"/>
        <bgColor indexed="64"/>
      </patternFill>
    </fill>
    <fill>
      <patternFill patternType="solid">
        <fgColor indexed="42"/>
        <bgColor indexed="64"/>
      </patternFill>
    </fill>
    <fill>
      <patternFill patternType="solid">
        <fgColor indexed="26"/>
        <bgColor indexed="64"/>
      </patternFill>
    </fill>
    <fill>
      <patternFill patternType="solid">
        <fgColor rgb="FFFCD8BA"/>
        <bgColor indexed="64"/>
      </patternFill>
    </fill>
    <fill>
      <patternFill patternType="solid">
        <fgColor rgb="FFEAC5C4"/>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rgb="FF000066"/>
        <bgColor indexed="64"/>
      </patternFill>
    </fill>
    <fill>
      <patternFill patternType="solid">
        <fgColor rgb="FF003300"/>
        <bgColor indexed="64"/>
      </patternFill>
    </fill>
    <fill>
      <patternFill patternType="solid">
        <fgColor rgb="FFDDFFDD"/>
        <bgColor indexed="64"/>
      </patternFill>
    </fill>
    <fill>
      <patternFill patternType="solid">
        <fgColor rgb="FFA50021"/>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rgb="FF990033"/>
        <bgColor indexed="64"/>
      </patternFill>
    </fill>
    <fill>
      <patternFill patternType="solid">
        <fgColor theme="0"/>
        <bgColor indexed="64"/>
      </patternFill>
    </fill>
    <fill>
      <patternFill patternType="solid">
        <fgColor rgb="FF00359E"/>
        <bgColor indexed="64"/>
      </patternFill>
    </fill>
    <fill>
      <patternFill patternType="solid">
        <fgColor theme="3" tint="0.39997558519241921"/>
        <bgColor indexed="64"/>
      </patternFill>
    </fill>
  </fills>
  <borders count="90">
    <border>
      <left/>
      <right/>
      <top/>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style="thick">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top style="thick">
        <color indexed="64"/>
      </top>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rgb="FF000066"/>
      </right>
      <top style="thin">
        <color rgb="FF000066"/>
      </top>
      <bottom style="thin">
        <color rgb="FF000066"/>
      </bottom>
      <diagonal/>
    </border>
    <border>
      <left/>
      <right style="thin">
        <color rgb="FF000066"/>
      </right>
      <top/>
      <bottom style="thin">
        <color rgb="FF000066"/>
      </bottom>
      <diagonal/>
    </border>
    <border>
      <left style="thin">
        <color rgb="FF000066"/>
      </left>
      <right style="thin">
        <color rgb="FF000066"/>
      </right>
      <top style="thin">
        <color rgb="FF000066"/>
      </top>
      <bottom style="thin">
        <color rgb="FF000066"/>
      </bottom>
      <diagonal/>
    </border>
    <border>
      <left/>
      <right style="thick">
        <color theme="0"/>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top style="medium">
        <color indexed="64"/>
      </top>
      <bottom/>
      <diagonal/>
    </border>
    <border>
      <left style="thin">
        <color indexed="64"/>
      </left>
      <right style="thin">
        <color indexed="64"/>
      </right>
      <top style="thin">
        <color indexed="64"/>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right/>
      <top style="medium">
        <color indexed="64"/>
      </top>
      <bottom style="thin">
        <color theme="0" tint="-0.499984740745262"/>
      </bottom>
      <diagonal/>
    </border>
    <border>
      <left/>
      <right/>
      <top style="thin">
        <color theme="0" tint="-0.34998626667073579"/>
      </top>
      <bottom style="thin">
        <color theme="0" tint="-0.34998626667073579"/>
      </bottom>
      <diagonal/>
    </border>
    <border>
      <left/>
      <right/>
      <top style="thin">
        <color theme="0" tint="-0.34998626667073579"/>
      </top>
      <bottom style="medium">
        <color indexed="64"/>
      </bottom>
      <diagonal/>
    </border>
    <border>
      <left/>
      <right style="thin">
        <color theme="0" tint="-0.499984740745262"/>
      </right>
      <top style="thin">
        <color theme="0" tint="-0.34998626667073579"/>
      </top>
      <bottom style="thin">
        <color theme="0" tint="-0.34998626667073579"/>
      </bottom>
      <diagonal/>
    </border>
    <border>
      <left/>
      <right style="thin">
        <color theme="0" tint="-0.499984740745262"/>
      </right>
      <top style="thin">
        <color theme="0" tint="-0.34998626667073579"/>
      </top>
      <bottom style="medium">
        <color indexed="64"/>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top style="thin">
        <color theme="0" tint="-0.499984740745262"/>
      </top>
      <bottom style="medium">
        <color indexed="64"/>
      </bottom>
      <diagonal/>
    </border>
    <border>
      <left/>
      <right/>
      <top style="thin">
        <color theme="0" tint="-0.34998626667073579"/>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style="thin">
        <color theme="0" tint="-0.34998626667073579"/>
      </top>
      <bottom style="thin">
        <color theme="0" tint="-0.34998626667073579"/>
      </bottom>
      <diagonal/>
    </border>
    <border>
      <left/>
      <right style="thick">
        <color indexed="64"/>
      </right>
      <top style="thin">
        <color theme="0" tint="-0.34998626667073579"/>
      </top>
      <bottom style="thin">
        <color theme="0" tint="-0.34998626667073579"/>
      </bottom>
      <diagonal/>
    </border>
    <border>
      <left style="thick">
        <color indexed="64"/>
      </left>
      <right/>
      <top style="thin">
        <color theme="0" tint="-0.34998626667073579"/>
      </top>
      <bottom style="thin">
        <color indexed="64"/>
      </bottom>
      <diagonal/>
    </border>
    <border>
      <left style="thick">
        <color indexed="64"/>
      </left>
      <right/>
      <top style="thin">
        <color theme="0" tint="-0.34998626667073579"/>
      </top>
      <bottom/>
      <diagonal/>
    </border>
    <border>
      <left style="thick">
        <color indexed="64"/>
      </left>
      <right/>
      <top style="thin">
        <color theme="0" tint="-0.34998626667073579"/>
      </top>
      <bottom style="thick">
        <color indexed="64"/>
      </bottom>
      <diagonal/>
    </border>
    <border>
      <left/>
      <right/>
      <top style="thin">
        <color theme="0" tint="-0.34998626667073579"/>
      </top>
      <bottom style="thick">
        <color indexed="64"/>
      </bottom>
      <diagonal/>
    </border>
    <border>
      <left/>
      <right style="thick">
        <color indexed="64"/>
      </right>
      <top style="thin">
        <color theme="0" tint="-0.34998626667073579"/>
      </top>
      <bottom style="thick">
        <color indexed="64"/>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theme="1"/>
      </left>
      <right/>
      <top style="thick">
        <color theme="1"/>
      </top>
      <bottom style="thick">
        <color theme="1"/>
      </bottom>
      <diagonal/>
    </border>
    <border>
      <left/>
      <right/>
      <top style="thick">
        <color theme="1"/>
      </top>
      <bottom style="thick">
        <color theme="1"/>
      </bottom>
      <diagonal/>
    </border>
    <border>
      <left/>
      <right style="thick">
        <color theme="1"/>
      </right>
      <top style="thick">
        <color theme="1"/>
      </top>
      <bottom style="thick">
        <color theme="1"/>
      </bottom>
      <diagonal/>
    </border>
    <border>
      <left style="thick">
        <color indexed="64"/>
      </left>
      <right/>
      <top style="medium">
        <color indexed="64"/>
      </top>
      <bottom/>
      <diagonal/>
    </border>
    <border>
      <left style="thick">
        <color indexed="64"/>
      </left>
      <right/>
      <top style="thin">
        <color theme="0" tint="-0.34998626667073579"/>
      </top>
      <bottom style="medium">
        <color indexed="64"/>
      </bottom>
      <diagonal/>
    </border>
    <border>
      <left/>
      <right style="thick">
        <color indexed="64"/>
      </right>
      <top style="thin">
        <color theme="0" tint="-0.34998626667073579"/>
      </top>
      <bottom style="medium">
        <color indexed="64"/>
      </bottom>
      <diagonal/>
    </border>
    <border>
      <left/>
      <right style="thick">
        <color indexed="64"/>
      </right>
      <top style="medium">
        <color indexed="64"/>
      </top>
      <bottom/>
      <diagonal/>
    </border>
    <border>
      <left style="thin">
        <color theme="0" tint="-0.34998626667073579"/>
      </left>
      <right style="thick">
        <color indexed="64"/>
      </right>
      <top style="thin">
        <color theme="0" tint="-0.34998626667073579"/>
      </top>
      <bottom style="thin">
        <color theme="0" tint="-0.34998626667073579"/>
      </bottom>
      <diagonal/>
    </border>
    <border>
      <left style="thin">
        <color theme="0" tint="-0.34998626667073579"/>
      </left>
      <right style="thick">
        <color indexed="64"/>
      </right>
      <top style="thin">
        <color theme="0" tint="-0.34998626667073579"/>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thick">
        <color indexed="64"/>
      </right>
      <top style="thin">
        <color theme="0" tint="-0.34998626667073579"/>
      </top>
      <bottom/>
      <diagonal/>
    </border>
    <border>
      <left/>
      <right/>
      <top style="medium">
        <color indexed="64"/>
      </top>
      <bottom style="thick">
        <color theme="1"/>
      </bottom>
      <diagonal/>
    </border>
  </borders>
  <cellStyleXfs count="2">
    <xf numFmtId="0" fontId="0" fillId="0" borderId="0"/>
    <xf numFmtId="0" fontId="54" fillId="0" borderId="0" applyNumberFormat="0" applyFill="0" applyBorder="0" applyAlignment="0" applyProtection="0"/>
  </cellStyleXfs>
  <cellXfs count="249">
    <xf numFmtId="0" fontId="0" fillId="0" borderId="0" xfId="0"/>
    <xf numFmtId="0" fontId="1"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0" fontId="7" fillId="0" borderId="4" xfId="0" applyFont="1" applyBorder="1" applyAlignment="1">
      <alignment horizontal="center" vertical="center"/>
    </xf>
    <xf numFmtId="0" fontId="8" fillId="9" borderId="23" xfId="0" applyFont="1" applyFill="1" applyBorder="1" applyAlignment="1">
      <alignment horizontal="center" vertical="center" wrapText="1"/>
    </xf>
    <xf numFmtId="0" fontId="1" fillId="0" borderId="0" xfId="0" applyFont="1" applyBorder="1" applyAlignment="1">
      <alignment vertical="center" wrapText="1"/>
    </xf>
    <xf numFmtId="0" fontId="15" fillId="0" borderId="0" xfId="0" applyFont="1" applyBorder="1" applyAlignment="1">
      <alignment vertical="center" wrapText="1"/>
    </xf>
    <xf numFmtId="0" fontId="15" fillId="0" borderId="0" xfId="0" applyFont="1" applyAlignment="1">
      <alignment vertical="center"/>
    </xf>
    <xf numFmtId="0" fontId="15" fillId="0" borderId="21" xfId="0" applyFont="1" applyBorder="1" applyAlignment="1">
      <alignment vertical="center"/>
    </xf>
    <xf numFmtId="0" fontId="15" fillId="0" borderId="0" xfId="0" applyFont="1" applyBorder="1" applyAlignment="1">
      <alignment vertical="center"/>
    </xf>
    <xf numFmtId="0" fontId="16" fillId="0" borderId="0" xfId="0" applyFont="1" applyAlignment="1">
      <alignment vertical="center"/>
    </xf>
    <xf numFmtId="0" fontId="1" fillId="10" borderId="21" xfId="0" applyFont="1" applyFill="1" applyBorder="1" applyAlignment="1">
      <alignment vertical="center"/>
    </xf>
    <xf numFmtId="0" fontId="1" fillId="11" borderId="21" xfId="0" applyFont="1" applyFill="1" applyBorder="1" applyAlignment="1">
      <alignment vertical="center"/>
    </xf>
    <xf numFmtId="0" fontId="7" fillId="12" borderId="21" xfId="0" applyFont="1" applyFill="1" applyBorder="1" applyAlignment="1">
      <alignment horizontal="center" vertical="center"/>
    </xf>
    <xf numFmtId="0" fontId="0" fillId="0" borderId="21" xfId="0" applyBorder="1" applyAlignment="1">
      <alignment vertical="center"/>
    </xf>
    <xf numFmtId="0" fontId="17" fillId="12" borderId="26" xfId="0" applyFont="1" applyFill="1"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17" fillId="12" borderId="28" xfId="0" applyFont="1" applyFill="1" applyBorder="1" applyAlignment="1">
      <alignment vertical="center"/>
    </xf>
    <xf numFmtId="0" fontId="17" fillId="12" borderId="21" xfId="0" applyFont="1" applyFill="1" applyBorder="1" applyAlignment="1">
      <alignment vertical="center"/>
    </xf>
    <xf numFmtId="0" fontId="0" fillId="10" borderId="21" xfId="0" applyFill="1" applyBorder="1" applyAlignment="1">
      <alignment vertical="center"/>
    </xf>
    <xf numFmtId="0" fontId="0" fillId="11" borderId="21" xfId="0" applyFill="1" applyBorder="1" applyAlignment="1">
      <alignment vertical="center"/>
    </xf>
    <xf numFmtId="0" fontId="0" fillId="0" borderId="0" xfId="0" applyAlignment="1" applyProtection="1">
      <alignment vertical="center"/>
    </xf>
    <xf numFmtId="0" fontId="18" fillId="0" borderId="0" xfId="0" applyFont="1" applyAlignment="1" applyProtection="1">
      <alignment horizontal="center" vertical="center"/>
    </xf>
    <xf numFmtId="0" fontId="21" fillId="13" borderId="28" xfId="0" applyFont="1" applyFill="1" applyBorder="1" applyAlignment="1" applyProtection="1">
      <alignment horizontal="center" vertical="center" wrapText="1"/>
    </xf>
    <xf numFmtId="0" fontId="22" fillId="11" borderId="28" xfId="0" quotePrefix="1" applyFont="1" applyFill="1" applyBorder="1" applyAlignment="1" applyProtection="1">
      <alignment horizontal="center" vertical="center"/>
    </xf>
    <xf numFmtId="0" fontId="22" fillId="11" borderId="28" xfId="0" quotePrefix="1" applyFont="1" applyFill="1" applyBorder="1" applyAlignment="1" applyProtection="1">
      <alignment vertical="center" wrapText="1"/>
    </xf>
    <xf numFmtId="0" fontId="23" fillId="0" borderId="28" xfId="0" quotePrefix="1" applyFont="1" applyBorder="1" applyAlignment="1" applyProtection="1">
      <alignment horizontal="center" vertical="center"/>
    </xf>
    <xf numFmtId="0" fontId="23" fillId="0" borderId="28" xfId="0" quotePrefix="1" applyFont="1" applyBorder="1" applyAlignment="1" applyProtection="1">
      <alignment vertical="center" wrapText="1"/>
    </xf>
    <xf numFmtId="0" fontId="23" fillId="0" borderId="28" xfId="0" applyFont="1" applyBorder="1" applyAlignment="1" applyProtection="1">
      <alignment vertical="center" wrapText="1"/>
    </xf>
    <xf numFmtId="0" fontId="24" fillId="0" borderId="0" xfId="0" applyFont="1" applyAlignment="1" applyProtection="1">
      <alignment horizontal="left" vertical="center" indent="1"/>
    </xf>
    <xf numFmtId="0" fontId="1" fillId="0" borderId="0" xfId="0" applyFont="1" applyAlignment="1" applyProtection="1">
      <alignment horizontal="left" vertical="center" indent="1"/>
    </xf>
    <xf numFmtId="0" fontId="21" fillId="14" borderId="28" xfId="0" applyFont="1" applyFill="1" applyBorder="1" applyAlignment="1" applyProtection="1">
      <alignment horizontal="center" vertical="center" wrapText="1"/>
    </xf>
    <xf numFmtId="0" fontId="22" fillId="15" borderId="28" xfId="0" quotePrefix="1" applyFont="1" applyFill="1" applyBorder="1" applyAlignment="1" applyProtection="1">
      <alignment horizontal="center" vertical="center"/>
    </xf>
    <xf numFmtId="0" fontId="22" fillId="15" borderId="28" xfId="0" quotePrefix="1" applyFont="1" applyFill="1" applyBorder="1" applyAlignment="1" applyProtection="1">
      <alignment vertical="center" wrapText="1"/>
    </xf>
    <xf numFmtId="0" fontId="21" fillId="16" borderId="28" xfId="0" applyFont="1" applyFill="1" applyBorder="1" applyAlignment="1" applyProtection="1">
      <alignment horizontal="center" vertical="center" wrapText="1"/>
    </xf>
    <xf numFmtId="0" fontId="22" fillId="17" borderId="28" xfId="0" quotePrefix="1" applyFont="1" applyFill="1" applyBorder="1" applyAlignment="1" applyProtection="1">
      <alignment horizontal="center" vertical="center"/>
    </xf>
    <xf numFmtId="0" fontId="22" fillId="17" borderId="28" xfId="0" quotePrefix="1" applyFont="1" applyFill="1" applyBorder="1" applyAlignment="1" applyProtection="1">
      <alignment vertical="center" wrapText="1"/>
    </xf>
    <xf numFmtId="0" fontId="0" fillId="0" borderId="21" xfId="0" applyBorder="1" applyAlignment="1" applyProtection="1">
      <alignment vertical="center"/>
    </xf>
    <xf numFmtId="0" fontId="0" fillId="0" borderId="0" xfId="0" applyFont="1" applyAlignment="1" applyProtection="1">
      <alignment vertical="center"/>
    </xf>
    <xf numFmtId="0" fontId="0" fillId="0" borderId="39" xfId="0" applyBorder="1" applyAlignment="1" applyProtection="1">
      <alignment vertical="center"/>
    </xf>
    <xf numFmtId="0" fontId="0" fillId="0" borderId="21" xfId="0" applyFill="1" applyBorder="1" applyAlignment="1" applyProtection="1">
      <alignment vertical="center"/>
    </xf>
    <xf numFmtId="0" fontId="30" fillId="0" borderId="34" xfId="0" applyFont="1" applyFill="1" applyBorder="1" applyAlignment="1" applyProtection="1">
      <alignment vertical="center"/>
    </xf>
    <xf numFmtId="0" fontId="31" fillId="0" borderId="34" xfId="0" applyFont="1" applyFill="1" applyBorder="1" applyAlignment="1" applyProtection="1">
      <alignment vertical="center"/>
    </xf>
    <xf numFmtId="0" fontId="30" fillId="0" borderId="12" xfId="0" applyFont="1" applyFill="1" applyBorder="1" applyAlignment="1" applyProtection="1">
      <alignment vertical="center"/>
    </xf>
    <xf numFmtId="0" fontId="31" fillId="0" borderId="12" xfId="0" applyFont="1" applyFill="1" applyBorder="1" applyAlignment="1" applyProtection="1">
      <alignment vertical="center"/>
    </xf>
    <xf numFmtId="0" fontId="30" fillId="0" borderId="35" xfId="0" applyFont="1" applyFill="1" applyBorder="1" applyAlignment="1" applyProtection="1">
      <alignment vertical="center"/>
    </xf>
    <xf numFmtId="0" fontId="31" fillId="0" borderId="35" xfId="0" applyFont="1" applyFill="1" applyBorder="1" applyAlignment="1" applyProtection="1">
      <alignment vertical="center"/>
    </xf>
    <xf numFmtId="0" fontId="32" fillId="0" borderId="35" xfId="0" applyFont="1" applyFill="1" applyBorder="1" applyAlignment="1" applyProtection="1">
      <alignment vertical="center"/>
    </xf>
    <xf numFmtId="0" fontId="5" fillId="0" borderId="35" xfId="0" applyFont="1" applyFill="1" applyBorder="1" applyAlignment="1" applyProtection="1">
      <alignment vertical="center"/>
    </xf>
    <xf numFmtId="0" fontId="23" fillId="0" borderId="35" xfId="0" applyFont="1" applyFill="1" applyBorder="1" applyAlignment="1" applyProtection="1">
      <alignment vertical="center"/>
    </xf>
    <xf numFmtId="0" fontId="7" fillId="0" borderId="35" xfId="0" applyFont="1" applyFill="1" applyBorder="1" applyAlignment="1" applyProtection="1">
      <alignment vertical="center"/>
    </xf>
    <xf numFmtId="0" fontId="0" fillId="0" borderId="35" xfId="0" applyFont="1" applyFill="1" applyBorder="1" applyAlignment="1" applyProtection="1">
      <alignment vertical="center"/>
    </xf>
    <xf numFmtId="0" fontId="0" fillId="0" borderId="35" xfId="0" applyFill="1" applyBorder="1" applyAlignment="1" applyProtection="1">
      <alignment vertical="center"/>
    </xf>
    <xf numFmtId="0" fontId="0" fillId="0" borderId="0" xfId="0" applyFont="1" applyFill="1" applyBorder="1" applyAlignment="1" applyProtection="1">
      <alignment vertical="center"/>
    </xf>
    <xf numFmtId="0" fontId="0" fillId="0" borderId="0" xfId="0" applyFont="1" applyFill="1" applyAlignment="1" applyProtection="1">
      <alignment vertical="center"/>
    </xf>
    <xf numFmtId="0" fontId="34" fillId="0" borderId="0" xfId="0" applyFont="1" applyFill="1" applyBorder="1" applyAlignment="1" applyProtection="1">
      <alignment vertical="center"/>
    </xf>
    <xf numFmtId="0" fontId="34" fillId="0" borderId="35" xfId="0" quotePrefix="1" applyFont="1" applyFill="1" applyBorder="1" applyAlignment="1" applyProtection="1">
      <alignment vertical="center"/>
    </xf>
    <xf numFmtId="0" fontId="0" fillId="0" borderId="35" xfId="0" quotePrefix="1" applyFont="1" applyFill="1" applyBorder="1" applyAlignment="1" applyProtection="1">
      <alignment vertical="center"/>
    </xf>
    <xf numFmtId="0" fontId="34" fillId="0" borderId="36" xfId="0" quotePrefix="1" applyFont="1" applyFill="1" applyBorder="1" applyAlignment="1" applyProtection="1">
      <alignment vertical="center"/>
    </xf>
    <xf numFmtId="0" fontId="34" fillId="0" borderId="37" xfId="0" applyFont="1" applyFill="1" applyBorder="1" applyAlignment="1" applyProtection="1">
      <alignment vertical="center"/>
    </xf>
    <xf numFmtId="0" fontId="29" fillId="0" borderId="0" xfId="0" applyFont="1" applyFill="1" applyAlignment="1" applyProtection="1">
      <alignment vertical="center"/>
    </xf>
    <xf numFmtId="0" fontId="28" fillId="0" borderId="0" xfId="0" applyFont="1" applyFill="1" applyAlignment="1" applyProtection="1">
      <alignment vertical="top"/>
    </xf>
    <xf numFmtId="0" fontId="43" fillId="0" borderId="0" xfId="0" applyFont="1" applyFill="1" applyBorder="1" applyAlignment="1" applyProtection="1">
      <alignment vertical="center"/>
    </xf>
    <xf numFmtId="0" fontId="35" fillId="0" borderId="0" xfId="0" applyFont="1" applyFill="1" applyBorder="1" applyAlignment="1" applyProtection="1">
      <alignment vertical="center"/>
    </xf>
    <xf numFmtId="0" fontId="1" fillId="20" borderId="0" xfId="0" applyFont="1" applyFill="1" applyBorder="1" applyAlignment="1" applyProtection="1">
      <alignment horizontal="left" vertical="center"/>
      <protection locked="0"/>
    </xf>
    <xf numFmtId="0" fontId="23" fillId="10" borderId="35" xfId="0" applyFont="1" applyFill="1" applyBorder="1" applyAlignment="1" applyProtection="1">
      <alignment vertical="center"/>
    </xf>
    <xf numFmtId="0" fontId="1" fillId="20" borderId="40" xfId="0" applyFont="1" applyFill="1" applyBorder="1" applyAlignment="1" applyProtection="1">
      <alignment horizontal="left" vertical="center"/>
      <protection locked="0"/>
    </xf>
    <xf numFmtId="0" fontId="1" fillId="20" borderId="41" xfId="0" applyFont="1" applyFill="1" applyBorder="1" applyAlignment="1" applyProtection="1">
      <alignment horizontal="left" vertical="center"/>
      <protection locked="0"/>
    </xf>
    <xf numFmtId="0" fontId="0" fillId="0" borderId="21" xfId="0" applyBorder="1"/>
    <xf numFmtId="0" fontId="23" fillId="10" borderId="42" xfId="0" applyFont="1" applyFill="1" applyBorder="1" applyAlignment="1" applyProtection="1">
      <alignment vertical="center"/>
    </xf>
    <xf numFmtId="0" fontId="5" fillId="10" borderId="38" xfId="0" applyFont="1" applyFill="1" applyBorder="1" applyAlignment="1" applyProtection="1">
      <alignment vertical="center"/>
    </xf>
    <xf numFmtId="0" fontId="23" fillId="10" borderId="38" xfId="0" applyFont="1" applyFill="1" applyBorder="1" applyAlignment="1" applyProtection="1">
      <alignment vertical="center"/>
    </xf>
    <xf numFmtId="0" fontId="1" fillId="20" borderId="47" xfId="0" applyFont="1" applyFill="1" applyBorder="1" applyAlignment="1" applyProtection="1">
      <alignment horizontal="left" vertical="center"/>
      <protection locked="0"/>
    </xf>
    <xf numFmtId="0" fontId="1" fillId="20" borderId="48" xfId="0" applyFont="1" applyFill="1" applyBorder="1" applyAlignment="1" applyProtection="1">
      <alignment horizontal="left" vertical="center"/>
      <protection locked="0"/>
    </xf>
    <xf numFmtId="0" fontId="1" fillId="20" borderId="49" xfId="0" applyFont="1" applyFill="1" applyBorder="1" applyAlignment="1" applyProtection="1">
      <alignment horizontal="left" vertical="center"/>
      <protection locked="0"/>
    </xf>
    <xf numFmtId="0" fontId="1" fillId="20" borderId="50" xfId="0" applyFont="1" applyFill="1" applyBorder="1" applyAlignment="1" applyProtection="1">
      <alignment horizontal="left" vertical="center"/>
      <protection locked="0"/>
    </xf>
    <xf numFmtId="0" fontId="53" fillId="0" borderId="0" xfId="0" applyFont="1" applyAlignment="1" applyProtection="1">
      <alignment vertical="center"/>
    </xf>
    <xf numFmtId="0" fontId="0" fillId="0" borderId="21" xfId="0" applyBorder="1" applyAlignment="1">
      <alignment horizontal="center"/>
    </xf>
    <xf numFmtId="0" fontId="49" fillId="11" borderId="21" xfId="0" applyFont="1" applyFill="1" applyBorder="1" applyAlignment="1" applyProtection="1">
      <alignment vertical="center"/>
    </xf>
    <xf numFmtId="0" fontId="0" fillId="0" borderId="39" xfId="0" applyBorder="1"/>
    <xf numFmtId="164" fontId="0" fillId="0" borderId="0" xfId="0" applyNumberFormat="1"/>
    <xf numFmtId="0" fontId="49" fillId="12" borderId="21" xfId="0" applyFont="1" applyFill="1" applyBorder="1" applyAlignment="1">
      <alignment horizontal="center"/>
    </xf>
    <xf numFmtId="0" fontId="49" fillId="10" borderId="21" xfId="0" applyFont="1" applyFill="1" applyBorder="1" applyAlignment="1" applyProtection="1">
      <alignment vertical="center"/>
    </xf>
    <xf numFmtId="0" fontId="49" fillId="10" borderId="21" xfId="0" applyFont="1" applyFill="1" applyBorder="1"/>
    <xf numFmtId="0" fontId="0" fillId="10" borderId="21" xfId="0" applyFill="1" applyBorder="1" applyAlignment="1">
      <alignment horizontal="center"/>
    </xf>
    <xf numFmtId="0" fontId="33" fillId="0" borderId="43" xfId="0" applyFont="1" applyFill="1" applyBorder="1" applyAlignment="1" applyProtection="1">
      <alignment horizontal="left" vertical="center"/>
    </xf>
    <xf numFmtId="0" fontId="33" fillId="0" borderId="51" xfId="0" applyFont="1" applyFill="1" applyBorder="1" applyAlignment="1" applyProtection="1">
      <alignment horizontal="left" vertical="center"/>
    </xf>
    <xf numFmtId="0" fontId="31" fillId="0" borderId="43" xfId="0" applyFont="1" applyFill="1" applyBorder="1" applyAlignment="1" applyProtection="1">
      <alignment vertical="center"/>
    </xf>
    <xf numFmtId="0" fontId="0" fillId="0" borderId="43" xfId="0" applyFont="1" applyFill="1" applyBorder="1" applyAlignment="1" applyProtection="1">
      <alignment vertical="center"/>
    </xf>
    <xf numFmtId="0" fontId="0" fillId="0" borderId="43" xfId="0" applyFill="1" applyBorder="1" applyAlignment="1" applyProtection="1">
      <alignment vertical="center"/>
    </xf>
    <xf numFmtId="0" fontId="62" fillId="11" borderId="43" xfId="0" applyFont="1" applyFill="1" applyBorder="1" applyAlignment="1" applyProtection="1">
      <alignment horizontal="center" vertical="center"/>
      <protection locked="0"/>
    </xf>
    <xf numFmtId="0" fontId="30" fillId="0" borderId="58" xfId="0" applyFont="1" applyFill="1" applyBorder="1" applyAlignment="1" applyProtection="1">
      <alignment vertical="center"/>
    </xf>
    <xf numFmtId="0" fontId="30" fillId="0" borderId="9" xfId="0" applyFont="1" applyFill="1" applyBorder="1" applyAlignment="1" applyProtection="1">
      <alignment vertical="center"/>
    </xf>
    <xf numFmtId="0" fontId="30" fillId="0" borderId="60" xfId="0" applyFont="1" applyFill="1" applyBorder="1" applyAlignment="1" applyProtection="1">
      <alignment vertical="center"/>
    </xf>
    <xf numFmtId="0" fontId="0" fillId="0" borderId="61" xfId="0" applyFill="1" applyBorder="1" applyAlignment="1" applyProtection="1">
      <alignment vertical="center"/>
    </xf>
    <xf numFmtId="0" fontId="31" fillId="0" borderId="62" xfId="0" applyFont="1" applyFill="1" applyBorder="1" applyAlignment="1" applyProtection="1">
      <alignment vertical="center"/>
    </xf>
    <xf numFmtId="0" fontId="31" fillId="0" borderId="64" xfId="0" applyFont="1" applyFill="1" applyBorder="1" applyAlignment="1" applyProtection="1">
      <alignment vertical="center"/>
    </xf>
    <xf numFmtId="0" fontId="5" fillId="0" borderId="60" xfId="0" applyFont="1" applyFill="1" applyBorder="1" applyAlignment="1" applyProtection="1">
      <alignment vertical="center"/>
    </xf>
    <xf numFmtId="0" fontId="23" fillId="0" borderId="61" xfId="0" applyFont="1" applyFill="1" applyBorder="1" applyAlignment="1" applyProtection="1">
      <alignment vertical="center"/>
    </xf>
    <xf numFmtId="0" fontId="0" fillId="0" borderId="62" xfId="0" applyFont="1" applyFill="1" applyBorder="1" applyAlignment="1" applyProtection="1">
      <alignment vertical="center"/>
    </xf>
    <xf numFmtId="0" fontId="0" fillId="0" borderId="64" xfId="0" applyFont="1" applyFill="1" applyBorder="1" applyAlignment="1" applyProtection="1">
      <alignment vertical="center"/>
    </xf>
    <xf numFmtId="0" fontId="0" fillId="0" borderId="61" xfId="0" applyFont="1" applyFill="1" applyBorder="1" applyAlignment="1" applyProtection="1">
      <alignment vertical="center"/>
    </xf>
    <xf numFmtId="0" fontId="0" fillId="0" borderId="65" xfId="0" applyFont="1" applyFill="1" applyBorder="1" applyAlignment="1" applyProtection="1">
      <alignment vertical="center"/>
    </xf>
    <xf numFmtId="0" fontId="0" fillId="0" borderId="66" xfId="0" applyFont="1" applyFill="1" applyBorder="1" applyAlignment="1" applyProtection="1">
      <alignment vertical="center"/>
    </xf>
    <xf numFmtId="0" fontId="31" fillId="0" borderId="67" xfId="0" applyFont="1" applyFill="1" applyBorder="1" applyAlignment="1" applyProtection="1">
      <alignment vertical="center"/>
    </xf>
    <xf numFmtId="0" fontId="0" fillId="0" borderId="67" xfId="0" applyFont="1" applyFill="1" applyBorder="1" applyAlignment="1" applyProtection="1">
      <alignment vertical="center"/>
    </xf>
    <xf numFmtId="0" fontId="62" fillId="11" borderId="67" xfId="0" applyFont="1" applyFill="1" applyBorder="1" applyAlignment="1" applyProtection="1">
      <alignment horizontal="center" vertical="center"/>
      <protection locked="0"/>
    </xf>
    <xf numFmtId="0" fontId="27" fillId="2" borderId="32" xfId="0" applyFont="1" applyFill="1" applyBorder="1" applyAlignment="1" applyProtection="1">
      <alignment vertical="center"/>
    </xf>
    <xf numFmtId="0" fontId="26" fillId="2" borderId="31" xfId="0" applyFont="1" applyFill="1" applyBorder="1" applyAlignment="1" applyProtection="1">
      <alignment vertical="center"/>
    </xf>
    <xf numFmtId="0" fontId="55" fillId="2" borderId="32" xfId="0" applyFont="1" applyFill="1" applyBorder="1" applyAlignment="1" applyProtection="1">
      <alignment horizontal="right" vertical="center"/>
    </xf>
    <xf numFmtId="0" fontId="5" fillId="0" borderId="69" xfId="0" applyFont="1" applyFill="1" applyBorder="1" applyAlignment="1" applyProtection="1">
      <alignment vertical="center"/>
    </xf>
    <xf numFmtId="0" fontId="0" fillId="0" borderId="70" xfId="0" applyFont="1" applyFill="1" applyBorder="1" applyAlignment="1" applyProtection="1">
      <alignment vertical="center"/>
    </xf>
    <xf numFmtId="0" fontId="35" fillId="0" borderId="69" xfId="0" applyFont="1" applyFill="1" applyBorder="1" applyAlignment="1" applyProtection="1">
      <alignment vertical="center"/>
    </xf>
    <xf numFmtId="0" fontId="0" fillId="0" borderId="58" xfId="0" applyFont="1" applyFill="1" applyBorder="1" applyAlignment="1" applyProtection="1">
      <alignment vertical="center"/>
    </xf>
    <xf numFmtId="0" fontId="0" fillId="0" borderId="0" xfId="0" applyBorder="1" applyAlignment="1" applyProtection="1">
      <alignment vertical="center"/>
    </xf>
    <xf numFmtId="0" fontId="0" fillId="0" borderId="71" xfId="0" applyFont="1" applyFill="1" applyBorder="1" applyAlignment="1" applyProtection="1">
      <alignment vertical="center"/>
    </xf>
    <xf numFmtId="0" fontId="36" fillId="0" borderId="69" xfId="0" applyFont="1" applyFill="1" applyBorder="1" applyAlignment="1" applyProtection="1">
      <alignment vertical="center"/>
    </xf>
    <xf numFmtId="0" fontId="5" fillId="10" borderId="80" xfId="0" applyFont="1" applyFill="1" applyBorder="1" applyAlignment="1" applyProtection="1">
      <alignment vertical="center"/>
    </xf>
    <xf numFmtId="0" fontId="23" fillId="10" borderId="61" xfId="0" applyFont="1" applyFill="1" applyBorder="1" applyAlignment="1" applyProtection="1">
      <alignment vertical="center"/>
    </xf>
    <xf numFmtId="0" fontId="1" fillId="18" borderId="63" xfId="0" applyFont="1" applyFill="1" applyBorder="1" applyAlignment="1" applyProtection="1">
      <alignment horizontal="center" vertical="center"/>
      <protection locked="0"/>
    </xf>
    <xf numFmtId="0" fontId="0" fillId="0" borderId="81" xfId="0" applyFont="1" applyFill="1" applyBorder="1" applyAlignment="1" applyProtection="1">
      <alignment vertical="center"/>
    </xf>
    <xf numFmtId="0" fontId="1" fillId="18" borderId="82" xfId="0" applyFont="1" applyFill="1" applyBorder="1" applyAlignment="1" applyProtection="1">
      <alignment horizontal="center" vertical="center"/>
      <protection locked="0"/>
    </xf>
    <xf numFmtId="0" fontId="23" fillId="10" borderId="83" xfId="0" applyFont="1" applyFill="1" applyBorder="1" applyAlignment="1" applyProtection="1">
      <alignment vertical="center"/>
    </xf>
    <xf numFmtId="0" fontId="1" fillId="18" borderId="84" xfId="0" applyFont="1" applyFill="1" applyBorder="1" applyAlignment="1" applyProtection="1">
      <alignment horizontal="center" vertical="center"/>
      <protection locked="0"/>
    </xf>
    <xf numFmtId="0" fontId="1" fillId="18" borderId="85" xfId="0" applyFont="1" applyFill="1" applyBorder="1" applyAlignment="1" applyProtection="1">
      <alignment horizontal="center" vertical="center"/>
      <protection locked="0"/>
    </xf>
    <xf numFmtId="0" fontId="1" fillId="18" borderId="88" xfId="0" applyFont="1" applyFill="1" applyBorder="1" applyAlignment="1" applyProtection="1">
      <alignment horizontal="center" vertical="center"/>
      <protection locked="0"/>
    </xf>
    <xf numFmtId="0" fontId="5" fillId="18" borderId="84" xfId="0" applyFont="1" applyFill="1" applyBorder="1" applyAlignment="1" applyProtection="1">
      <alignment horizontal="center" vertical="center"/>
      <protection locked="0"/>
    </xf>
    <xf numFmtId="0" fontId="0" fillId="0" borderId="71" xfId="0" applyFont="1" applyBorder="1" applyAlignment="1" applyProtection="1">
      <alignment vertical="center"/>
    </xf>
    <xf numFmtId="0" fontId="67" fillId="4" borderId="20" xfId="0" applyFont="1" applyFill="1" applyBorder="1" applyAlignment="1">
      <alignment horizontal="center" vertical="center" wrapText="1"/>
    </xf>
    <xf numFmtId="0" fontId="67" fillId="5" borderId="20" xfId="0" applyFont="1" applyFill="1" applyBorder="1" applyAlignment="1">
      <alignment horizontal="center" vertical="center" wrapText="1"/>
    </xf>
    <xf numFmtId="0" fontId="67" fillId="6" borderId="20" xfId="0" applyFont="1" applyFill="1" applyBorder="1" applyAlignment="1">
      <alignment horizontal="center" vertical="center" wrapText="1"/>
    </xf>
    <xf numFmtId="0" fontId="67" fillId="7" borderId="20" xfId="0" applyFont="1" applyFill="1" applyBorder="1" applyAlignment="1">
      <alignment horizontal="center" vertical="center" wrapText="1"/>
    </xf>
    <xf numFmtId="0" fontId="67" fillId="8" borderId="20" xfId="0" applyFont="1" applyFill="1" applyBorder="1" applyAlignment="1">
      <alignment horizontal="center" vertical="center" wrapText="1"/>
    </xf>
    <xf numFmtId="0" fontId="56" fillId="2" borderId="0" xfId="0" applyFont="1" applyFill="1" applyAlignment="1" applyProtection="1">
      <alignment horizontal="center" vertical="center"/>
    </xf>
    <xf numFmtId="0" fontId="1" fillId="20" borderId="43" xfId="0" applyFont="1" applyFill="1" applyBorder="1" applyAlignment="1" applyProtection="1">
      <alignment horizontal="left" vertical="center"/>
      <protection locked="0"/>
    </xf>
    <xf numFmtId="0" fontId="1" fillId="20" borderId="45" xfId="0" applyFont="1" applyFill="1" applyBorder="1" applyAlignment="1" applyProtection="1">
      <alignment horizontal="left" vertical="center"/>
      <protection locked="0"/>
    </xf>
    <xf numFmtId="0" fontId="1" fillId="20" borderId="44" xfId="0" applyFont="1" applyFill="1" applyBorder="1" applyAlignment="1" applyProtection="1">
      <alignment horizontal="left" vertical="center"/>
      <protection locked="0"/>
    </xf>
    <xf numFmtId="0" fontId="1" fillId="20" borderId="46" xfId="0" applyFont="1" applyFill="1" applyBorder="1" applyAlignment="1" applyProtection="1">
      <alignment horizontal="left" vertical="center"/>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50" fillId="18" borderId="86" xfId="0" applyFont="1" applyFill="1" applyBorder="1" applyAlignment="1" applyProtection="1">
      <alignment horizontal="center" vertical="center"/>
    </xf>
    <xf numFmtId="0" fontId="50" fillId="18" borderId="32" xfId="0" applyFont="1" applyFill="1" applyBorder="1" applyAlignment="1" applyProtection="1">
      <alignment horizontal="center" vertical="center"/>
    </xf>
    <xf numFmtId="0" fontId="50" fillId="18" borderId="87" xfId="0" applyFont="1" applyFill="1" applyBorder="1" applyAlignment="1" applyProtection="1">
      <alignment horizontal="center" vertical="center"/>
    </xf>
    <xf numFmtId="0" fontId="1" fillId="20" borderId="43" xfId="0" applyFont="1" applyFill="1" applyBorder="1" applyAlignment="1" applyProtection="1">
      <alignment horizontal="left" vertical="center"/>
    </xf>
    <xf numFmtId="0" fontId="1" fillId="20" borderId="44" xfId="0" applyFont="1" applyFill="1" applyBorder="1" applyAlignment="1" applyProtection="1">
      <alignment horizontal="left" vertical="center"/>
    </xf>
    <xf numFmtId="0" fontId="1" fillId="20" borderId="45" xfId="0" applyFont="1" applyFill="1" applyBorder="1" applyAlignment="1" applyProtection="1">
      <alignment horizontal="left" vertical="center"/>
    </xf>
    <xf numFmtId="0" fontId="47" fillId="20" borderId="43" xfId="0" applyFont="1" applyFill="1" applyBorder="1" applyAlignment="1" applyProtection="1">
      <alignment horizontal="left" vertical="center"/>
    </xf>
    <xf numFmtId="0" fontId="47" fillId="20" borderId="45" xfId="0" applyFont="1" applyFill="1" applyBorder="1" applyAlignment="1" applyProtection="1">
      <alignment horizontal="left" vertical="center"/>
    </xf>
    <xf numFmtId="0" fontId="54" fillId="0" borderId="0" xfId="1" applyBorder="1" applyAlignment="1" applyProtection="1">
      <alignment horizontal="center" vertical="center"/>
    </xf>
    <xf numFmtId="0" fontId="50" fillId="18" borderId="55" xfId="0" applyFont="1" applyFill="1" applyBorder="1" applyAlignment="1" applyProtection="1">
      <alignment horizontal="center" vertical="center"/>
    </xf>
    <xf numFmtId="0" fontId="50" fillId="18" borderId="56" xfId="0" applyFont="1" applyFill="1" applyBorder="1" applyAlignment="1" applyProtection="1">
      <alignment horizontal="center" vertical="center"/>
    </xf>
    <xf numFmtId="0" fontId="50" fillId="18" borderId="57" xfId="0" applyFont="1" applyFill="1" applyBorder="1" applyAlignment="1" applyProtection="1">
      <alignment horizontal="center" vertical="center"/>
    </xf>
    <xf numFmtId="0" fontId="27" fillId="19" borderId="52" xfId="0" applyFont="1" applyFill="1" applyBorder="1" applyAlignment="1" applyProtection="1">
      <alignment horizontal="center" vertical="center"/>
    </xf>
    <xf numFmtId="0" fontId="27" fillId="19" borderId="53" xfId="0" applyFont="1" applyFill="1" applyBorder="1" applyAlignment="1" applyProtection="1">
      <alignment horizontal="center" vertical="center"/>
    </xf>
    <xf numFmtId="0" fontId="27" fillId="19" borderId="54" xfId="0" applyFont="1" applyFill="1" applyBorder="1" applyAlignment="1" applyProtection="1">
      <alignment horizontal="center" vertical="center"/>
    </xf>
    <xf numFmtId="0" fontId="65" fillId="11" borderId="72" xfId="0" applyFont="1" applyFill="1" applyBorder="1" applyAlignment="1" applyProtection="1">
      <alignment horizontal="left" vertical="top" wrapText="1"/>
      <protection locked="0"/>
    </xf>
    <xf numFmtId="0" fontId="65" fillId="11" borderId="73" xfId="0" applyFont="1" applyFill="1" applyBorder="1" applyAlignment="1" applyProtection="1">
      <alignment horizontal="left" vertical="top" wrapText="1"/>
      <protection locked="0"/>
    </xf>
    <xf numFmtId="0" fontId="40" fillId="3" borderId="55" xfId="0" applyFont="1" applyFill="1" applyBorder="1" applyAlignment="1" applyProtection="1">
      <alignment horizontal="center" vertical="center" wrapText="1"/>
    </xf>
    <xf numFmtId="0" fontId="40" fillId="3" borderId="56" xfId="0" applyFont="1" applyFill="1" applyBorder="1" applyAlignment="1" applyProtection="1">
      <alignment horizontal="center" vertical="center" wrapText="1"/>
    </xf>
    <xf numFmtId="0" fontId="40" fillId="3" borderId="57" xfId="0" applyFont="1" applyFill="1" applyBorder="1" applyAlignment="1" applyProtection="1">
      <alignment horizontal="center" vertical="center" wrapText="1"/>
    </xf>
    <xf numFmtId="0" fontId="40" fillId="3" borderId="55" xfId="0" applyFont="1" applyFill="1" applyBorder="1" applyAlignment="1" applyProtection="1">
      <alignment horizontal="center" vertical="center"/>
    </xf>
    <xf numFmtId="0" fontId="40" fillId="3" borderId="56" xfId="0" applyFont="1" applyFill="1" applyBorder="1" applyAlignment="1" applyProtection="1">
      <alignment horizontal="center" vertical="center"/>
    </xf>
    <xf numFmtId="0" fontId="40" fillId="3" borderId="57" xfId="0" applyFont="1" applyFill="1" applyBorder="1" applyAlignment="1" applyProtection="1">
      <alignment horizontal="center" vertical="center"/>
    </xf>
    <xf numFmtId="0" fontId="1" fillId="10" borderId="74" xfId="0" applyFont="1" applyFill="1" applyBorder="1" applyAlignment="1" applyProtection="1">
      <alignment horizontal="left" vertical="center" wrapText="1"/>
    </xf>
    <xf numFmtId="0" fontId="1" fillId="10" borderId="75" xfId="0" applyFont="1" applyFill="1" applyBorder="1" applyAlignment="1" applyProtection="1">
      <alignment horizontal="left" vertical="center" wrapText="1"/>
    </xf>
    <xf numFmtId="0" fontId="1" fillId="10" borderId="76" xfId="0" applyFont="1" applyFill="1" applyBorder="1" applyAlignment="1" applyProtection="1">
      <alignment horizontal="left" vertical="center" wrapText="1"/>
    </xf>
    <xf numFmtId="0" fontId="65" fillId="11" borderId="34" xfId="0" applyFont="1" applyFill="1" applyBorder="1" applyAlignment="1" applyProtection="1">
      <alignment horizontal="left" vertical="top" wrapText="1"/>
      <protection locked="0"/>
    </xf>
    <xf numFmtId="0" fontId="65" fillId="11" borderId="59" xfId="0" applyFont="1" applyFill="1" applyBorder="1" applyAlignment="1" applyProtection="1">
      <alignment horizontal="left" vertical="top" wrapText="1"/>
      <protection locked="0"/>
    </xf>
    <xf numFmtId="0" fontId="62" fillId="11" borderId="43" xfId="0" applyFont="1" applyFill="1" applyBorder="1" applyAlignment="1" applyProtection="1">
      <alignment horizontal="left" vertical="center"/>
      <protection locked="0"/>
    </xf>
    <xf numFmtId="0" fontId="62" fillId="11" borderId="63" xfId="0" applyFont="1" applyFill="1" applyBorder="1" applyAlignment="1" applyProtection="1">
      <alignment horizontal="left" vertical="center"/>
      <protection locked="0"/>
    </xf>
    <xf numFmtId="0" fontId="64" fillId="11" borderId="43" xfId="0" applyFont="1" applyFill="1" applyBorder="1" applyAlignment="1" applyProtection="1">
      <alignment horizontal="left" vertical="center"/>
      <protection locked="0"/>
    </xf>
    <xf numFmtId="0" fontId="64" fillId="11" borderId="63" xfId="0" applyFont="1" applyFill="1" applyBorder="1" applyAlignment="1" applyProtection="1">
      <alignment horizontal="left" vertical="center"/>
      <protection locked="0"/>
    </xf>
    <xf numFmtId="0" fontId="65" fillId="11" borderId="67" xfId="0" applyFont="1" applyFill="1" applyBorder="1" applyAlignment="1" applyProtection="1">
      <alignment horizontal="left" vertical="center"/>
      <protection locked="0"/>
    </xf>
    <xf numFmtId="0" fontId="65" fillId="11" borderId="68" xfId="0" applyFont="1" applyFill="1" applyBorder="1" applyAlignment="1" applyProtection="1">
      <alignment horizontal="left" vertical="center"/>
      <protection locked="0"/>
    </xf>
    <xf numFmtId="0" fontId="41" fillId="3" borderId="55" xfId="0" applyFont="1" applyFill="1" applyBorder="1" applyAlignment="1" applyProtection="1">
      <alignment horizontal="center" vertical="center"/>
    </xf>
    <xf numFmtId="0" fontId="41" fillId="3" borderId="56" xfId="0" applyFont="1" applyFill="1" applyBorder="1" applyAlignment="1" applyProtection="1">
      <alignment horizontal="center" vertical="center"/>
    </xf>
    <xf numFmtId="0" fontId="41" fillId="3" borderId="57" xfId="0" applyFont="1" applyFill="1" applyBorder="1" applyAlignment="1" applyProtection="1">
      <alignment horizontal="center" vertical="center"/>
    </xf>
    <xf numFmtId="0" fontId="63" fillId="11" borderId="43" xfId="0" applyFont="1" applyFill="1" applyBorder="1" applyAlignment="1" applyProtection="1">
      <alignment horizontal="left" vertical="center"/>
      <protection locked="0"/>
    </xf>
    <xf numFmtId="0" fontId="63" fillId="11" borderId="63" xfId="0" applyFont="1" applyFill="1" applyBorder="1" applyAlignment="1" applyProtection="1">
      <alignment horizontal="left" vertical="center"/>
      <protection locked="0"/>
    </xf>
    <xf numFmtId="0" fontId="28" fillId="0" borderId="32" xfId="0" applyFont="1" applyBorder="1" applyAlignment="1" applyProtection="1">
      <alignment horizontal="center" vertical="center"/>
    </xf>
    <xf numFmtId="0" fontId="28" fillId="0" borderId="89" xfId="0" applyFont="1" applyBorder="1" applyAlignment="1" applyProtection="1">
      <alignment horizontal="center" vertical="center"/>
    </xf>
    <xf numFmtId="0" fontId="35" fillId="0" borderId="69" xfId="0" applyFont="1" applyFill="1" applyBorder="1" applyAlignment="1" applyProtection="1">
      <alignment horizontal="left" vertical="center" wrapText="1"/>
    </xf>
    <xf numFmtId="0" fontId="35" fillId="0" borderId="0" xfId="0" applyFont="1" applyFill="1" applyBorder="1" applyAlignment="1" applyProtection="1">
      <alignment horizontal="left" vertical="center" wrapText="1"/>
    </xf>
    <xf numFmtId="0" fontId="35" fillId="0" borderId="70" xfId="0" applyFont="1" applyFill="1" applyBorder="1" applyAlignment="1" applyProtection="1">
      <alignment horizontal="left" vertical="center" wrapText="1"/>
    </xf>
    <xf numFmtId="0" fontId="25" fillId="0" borderId="30" xfId="0" applyFont="1" applyBorder="1" applyAlignment="1" applyProtection="1">
      <alignment horizontal="center" vertical="center"/>
    </xf>
    <xf numFmtId="0" fontId="48" fillId="21" borderId="32" xfId="0" applyFont="1" applyFill="1" applyBorder="1" applyAlignment="1" applyProtection="1">
      <alignment horizontal="center" vertical="center"/>
      <protection locked="0"/>
    </xf>
    <xf numFmtId="0" fontId="48" fillId="21" borderId="33" xfId="0" applyFont="1" applyFill="1" applyBorder="1" applyAlignment="1" applyProtection="1">
      <alignment horizontal="center" vertical="center"/>
      <protection locked="0"/>
    </xf>
    <xf numFmtId="0" fontId="27" fillId="21" borderId="32" xfId="0" applyFont="1" applyFill="1" applyBorder="1" applyAlignment="1" applyProtection="1">
      <alignment horizontal="left" vertical="center"/>
      <protection locked="0"/>
    </xf>
    <xf numFmtId="0" fontId="55" fillId="21" borderId="32" xfId="0" applyFont="1" applyFill="1" applyBorder="1" applyAlignment="1" applyProtection="1">
      <alignment horizontal="left" vertical="center"/>
      <protection locked="0"/>
    </xf>
    <xf numFmtId="0" fontId="55" fillId="21" borderId="33" xfId="0" applyFont="1" applyFill="1" applyBorder="1" applyAlignment="1" applyProtection="1">
      <alignment horizontal="left" vertical="center"/>
      <protection locked="0"/>
    </xf>
    <xf numFmtId="0" fontId="62" fillId="11" borderId="12" xfId="0" applyFont="1" applyFill="1" applyBorder="1" applyAlignment="1" applyProtection="1">
      <alignment horizontal="left" vertical="center"/>
      <protection locked="0"/>
    </xf>
    <xf numFmtId="0" fontId="62" fillId="11" borderId="13" xfId="0" applyFont="1" applyFill="1" applyBorder="1" applyAlignment="1" applyProtection="1">
      <alignment horizontal="left" vertical="center"/>
      <protection locked="0"/>
    </xf>
    <xf numFmtId="0" fontId="47" fillId="0" borderId="0" xfId="0" applyFont="1" applyBorder="1" applyAlignment="1" applyProtection="1">
      <alignment horizontal="center" vertical="center"/>
    </xf>
    <xf numFmtId="0" fontId="39" fillId="3" borderId="77" xfId="0" applyFont="1" applyFill="1" applyBorder="1" applyAlignment="1" applyProtection="1">
      <alignment horizontal="left" vertical="center" wrapText="1"/>
    </xf>
    <xf numFmtId="0" fontId="39" fillId="3" borderId="78" xfId="0" applyFont="1" applyFill="1" applyBorder="1" applyAlignment="1" applyProtection="1">
      <alignment horizontal="left" vertical="center" wrapText="1"/>
    </xf>
    <xf numFmtId="0" fontId="62" fillId="11" borderId="34" xfId="0" applyFont="1" applyFill="1" applyBorder="1" applyAlignment="1" applyProtection="1">
      <alignment horizontal="left" vertical="center"/>
      <protection locked="0"/>
    </xf>
    <xf numFmtId="0" fontId="62" fillId="11" borderId="59" xfId="0" applyFont="1" applyFill="1" applyBorder="1" applyAlignment="1" applyProtection="1">
      <alignment horizontal="left" vertical="center"/>
      <protection locked="0"/>
    </xf>
    <xf numFmtId="0" fontId="4" fillId="3" borderId="0" xfId="0" applyFont="1" applyFill="1" applyBorder="1" applyAlignment="1" applyProtection="1">
      <alignment horizontal="center" vertical="center" wrapText="1"/>
    </xf>
    <xf numFmtId="0" fontId="4" fillId="3" borderId="29" xfId="0" applyFont="1" applyFill="1" applyBorder="1" applyAlignment="1" applyProtection="1">
      <alignment horizontal="center" vertical="center" wrapText="1"/>
    </xf>
    <xf numFmtId="0" fontId="12" fillId="0" borderId="0" xfId="0" applyFont="1" applyAlignment="1">
      <alignment horizontal="center"/>
    </xf>
    <xf numFmtId="0" fontId="5" fillId="0" borderId="9" xfId="0" applyFont="1" applyBorder="1" applyAlignment="1">
      <alignment vertical="center" wrapText="1"/>
    </xf>
    <xf numFmtId="0" fontId="5" fillId="0" borderId="10" xfId="0" applyFont="1" applyBorder="1" applyAlignment="1">
      <alignment vertical="center" wrapText="1"/>
    </xf>
    <xf numFmtId="0" fontId="1" fillId="0" borderId="11" xfId="0" applyFont="1" applyBorder="1" applyAlignment="1">
      <alignment vertical="center" wrapText="1"/>
    </xf>
    <xf numFmtId="0" fontId="1" fillId="0" borderId="12" xfId="0" applyFont="1" applyBorder="1" applyAlignment="1">
      <alignment vertical="center" wrapText="1"/>
    </xf>
    <xf numFmtId="0" fontId="1" fillId="0" borderId="13" xfId="0" applyFont="1" applyBorder="1" applyAlignment="1">
      <alignment vertical="center" wrapText="1"/>
    </xf>
    <xf numFmtId="0" fontId="2" fillId="2" borderId="0" xfId="0" applyFont="1" applyFill="1" applyBorder="1" applyAlignment="1">
      <alignment horizontal="center" vertical="center"/>
    </xf>
    <xf numFmtId="0" fontId="3" fillId="0" borderId="0" xfId="0" applyFont="1" applyAlignment="1">
      <alignment horizontal="center" vertical="center" wrapText="1"/>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5" fillId="0" borderId="4" xfId="0" applyFont="1" applyBorder="1" applyAlignment="1">
      <alignment vertical="center" wrapText="1"/>
    </xf>
    <xf numFmtId="0" fontId="5" fillId="0" borderId="5" xfId="0" applyFont="1" applyBorder="1" applyAlignment="1">
      <alignment vertical="center" wrapText="1"/>
    </xf>
    <xf numFmtId="0" fontId="1" fillId="0" borderId="6" xfId="0" applyFont="1" applyBorder="1" applyAlignment="1">
      <alignment vertical="center" wrapText="1"/>
    </xf>
    <xf numFmtId="0" fontId="1" fillId="0" borderId="7" xfId="0" applyFont="1" applyBorder="1" applyAlignment="1">
      <alignment vertical="center" wrapText="1"/>
    </xf>
    <xf numFmtId="0" fontId="1" fillId="0" borderId="8" xfId="0" applyFont="1" applyBorder="1" applyAlignment="1">
      <alignmen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5" fillId="0" borderId="14" xfId="0" applyFont="1" applyBorder="1" applyAlignment="1">
      <alignment vertical="center" wrapText="1"/>
    </xf>
    <xf numFmtId="0" fontId="5" fillId="0" borderId="15" xfId="0" applyFont="1" applyBorder="1" applyAlignment="1">
      <alignment vertical="center" wrapText="1"/>
    </xf>
    <xf numFmtId="0" fontId="1" fillId="0" borderId="16" xfId="0" applyFont="1" applyBorder="1" applyAlignment="1">
      <alignment vertical="center" wrapText="1"/>
    </xf>
    <xf numFmtId="0" fontId="1" fillId="0" borderId="17" xfId="0" applyFont="1" applyBorder="1" applyAlignment="1">
      <alignment vertical="center" wrapText="1"/>
    </xf>
    <xf numFmtId="0" fontId="1" fillId="0" borderId="18" xfId="0" applyFont="1" applyBorder="1" applyAlignment="1">
      <alignment vertical="center" wrapText="1"/>
    </xf>
    <xf numFmtId="0" fontId="6" fillId="0" borderId="19" xfId="0" applyFont="1" applyBorder="1" applyAlignment="1">
      <alignment horizontal="center" vertical="center" wrapText="1"/>
    </xf>
    <xf numFmtId="0" fontId="7" fillId="0" borderId="6" xfId="0" applyFont="1" applyBorder="1" applyAlignment="1">
      <alignment horizontal="center" vertical="center"/>
    </xf>
    <xf numFmtId="0" fontId="7" fillId="0" borderId="5" xfId="0" applyFont="1" applyBorder="1" applyAlignment="1">
      <alignment horizontal="center" vertical="center"/>
    </xf>
    <xf numFmtId="0" fontId="7" fillId="0" borderId="8" xfId="0" applyFont="1" applyBorder="1" applyAlignment="1">
      <alignment horizontal="center" vertical="center"/>
    </xf>
    <xf numFmtId="0" fontId="9" fillId="4" borderId="21" xfId="0" applyFont="1" applyFill="1" applyBorder="1" applyAlignment="1">
      <alignment vertical="center" wrapText="1"/>
    </xf>
    <xf numFmtId="0" fontId="11" fillId="4" borderId="21" xfId="0" applyFont="1" applyFill="1" applyBorder="1" applyAlignment="1">
      <alignment vertical="center" wrapText="1"/>
    </xf>
    <xf numFmtId="0" fontId="11" fillId="4" borderId="22" xfId="0" applyFont="1" applyFill="1" applyBorder="1" applyAlignment="1">
      <alignment vertical="center" wrapText="1"/>
    </xf>
    <xf numFmtId="0" fontId="9" fillId="5" borderId="21" xfId="0" applyFont="1" applyFill="1" applyBorder="1" applyAlignment="1">
      <alignment vertical="center" wrapText="1"/>
    </xf>
    <xf numFmtId="0" fontId="11" fillId="5" borderId="21" xfId="0" applyFont="1" applyFill="1" applyBorder="1" applyAlignment="1">
      <alignment vertical="center" wrapText="1"/>
    </xf>
    <xf numFmtId="0" fontId="11" fillId="5" borderId="22" xfId="0" applyFont="1" applyFill="1" applyBorder="1" applyAlignment="1">
      <alignment vertical="center" wrapText="1"/>
    </xf>
    <xf numFmtId="0" fontId="9" fillId="6" borderId="21" xfId="0" applyFont="1" applyFill="1" applyBorder="1" applyAlignment="1">
      <alignment vertical="center" wrapText="1"/>
    </xf>
    <xf numFmtId="0" fontId="11" fillId="6" borderId="21" xfId="0" applyFont="1" applyFill="1" applyBorder="1" applyAlignment="1">
      <alignment vertical="center" wrapText="1"/>
    </xf>
    <xf numFmtId="0" fontId="11" fillId="6" borderId="22" xfId="0" applyFont="1" applyFill="1" applyBorder="1" applyAlignment="1">
      <alignment vertical="center" wrapText="1"/>
    </xf>
    <xf numFmtId="0" fontId="9" fillId="7" borderId="21" xfId="0" applyFont="1" applyFill="1" applyBorder="1" applyAlignment="1">
      <alignment vertical="center" wrapText="1"/>
    </xf>
    <xf numFmtId="0" fontId="11" fillId="7" borderId="21" xfId="0" applyFont="1" applyFill="1" applyBorder="1" applyAlignment="1">
      <alignment vertical="center" wrapText="1"/>
    </xf>
    <xf numFmtId="0" fontId="11" fillId="7" borderId="22" xfId="0" applyFont="1" applyFill="1" applyBorder="1" applyAlignment="1">
      <alignment vertical="center" wrapText="1"/>
    </xf>
    <xf numFmtId="0" fontId="9" fillId="8" borderId="21" xfId="0" applyFont="1" applyFill="1" applyBorder="1" applyAlignment="1">
      <alignment vertical="center" wrapText="1"/>
    </xf>
    <xf numFmtId="0" fontId="11" fillId="8" borderId="21" xfId="0" applyFont="1" applyFill="1" applyBorder="1" applyAlignment="1">
      <alignment vertical="center" wrapText="1"/>
    </xf>
    <xf numFmtId="0" fontId="11" fillId="8" borderId="22" xfId="0" applyFont="1" applyFill="1" applyBorder="1" applyAlignment="1">
      <alignment vertical="center" wrapText="1"/>
    </xf>
    <xf numFmtId="0" fontId="9" fillId="9" borderId="24" xfId="0" applyFont="1" applyFill="1" applyBorder="1" applyAlignment="1">
      <alignment vertical="center" wrapText="1"/>
    </xf>
    <xf numFmtId="0" fontId="11" fillId="9" borderId="24" xfId="0" quotePrefix="1" applyFont="1" applyFill="1" applyBorder="1" applyAlignment="1">
      <alignment vertical="center" wrapText="1"/>
    </xf>
    <xf numFmtId="0" fontId="11" fillId="9" borderId="25" xfId="0" applyFont="1" applyFill="1" applyBorder="1" applyAlignment="1">
      <alignment vertical="center" wrapText="1"/>
    </xf>
    <xf numFmtId="0" fontId="40" fillId="22" borderId="78" xfId="0" applyFont="1" applyFill="1" applyBorder="1" applyAlignment="1" applyProtection="1">
      <alignment horizontal="center" vertical="center" wrapText="1"/>
      <protection locked="0"/>
    </xf>
    <xf numFmtId="0" fontId="40" fillId="22" borderId="79" xfId="0" applyFont="1" applyFill="1" applyBorder="1" applyAlignment="1" applyProtection="1">
      <alignment horizontal="center" vertical="center" wrapText="1"/>
      <protection locked="0"/>
    </xf>
  </cellXfs>
  <cellStyles count="2">
    <cellStyle name="Lien hypertexte" xfId="1" builtinId="8"/>
    <cellStyle name="Normal" xfId="0" builtinId="0"/>
  </cellStyles>
  <dxfs count="0"/>
  <tableStyles count="0" defaultTableStyle="TableStyleMedium2" defaultPivotStyle="PivotStyleLight16"/>
  <colors>
    <mruColors>
      <color rgb="FF990033"/>
      <color rgb="FF0000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1143000</xdr:colOff>
      <xdr:row>3</xdr:row>
      <xdr:rowOff>14286</xdr:rowOff>
    </xdr:to>
    <xdr:sp macro="" textlink="">
      <xdr:nvSpPr>
        <xdr:cNvPr id="2" name="Rectangle 1"/>
        <xdr:cNvSpPr/>
      </xdr:nvSpPr>
      <xdr:spPr>
        <a:xfrm>
          <a:off x="0" y="0"/>
          <a:ext cx="1143000" cy="804861"/>
        </a:xfrm>
        <a:prstGeom prst="rect">
          <a:avLst/>
        </a:prstGeom>
        <a:solidFill>
          <a:schemeClr val="bg1">
            <a:alpha val="79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0</xdr:col>
      <xdr:colOff>85725</xdr:colOff>
      <xdr:row>0</xdr:row>
      <xdr:rowOff>0</xdr:rowOff>
    </xdr:from>
    <xdr:to>
      <xdr:col>0</xdr:col>
      <xdr:colOff>952499</xdr:colOff>
      <xdr:row>1</xdr:row>
      <xdr:rowOff>571500</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0"/>
          <a:ext cx="866774" cy="62865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ecogest.ac-grenoble.fr/index.php?tg=posts&amp;idx=List&amp;flat=1&amp;forum=45&amp;thread=757&amp;views=1"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M559"/>
  <sheetViews>
    <sheetView showGridLines="0" tabSelected="1" zoomScale="130" zoomScaleNormal="130" workbookViewId="0">
      <selection activeCell="D3" sqref="D3:R3"/>
    </sheetView>
  </sheetViews>
  <sheetFormatPr baseColWidth="10" defaultRowHeight="15" x14ac:dyDescent="0.25"/>
  <cols>
    <col min="1" max="1" width="1.140625" style="40" customWidth="1"/>
    <col min="2" max="2" width="12.42578125" style="40" customWidth="1"/>
    <col min="3" max="3" width="7.28515625" style="40" customWidth="1"/>
    <col min="4" max="4" width="5.42578125" style="40" customWidth="1"/>
    <col min="5" max="5" width="4.85546875" style="40" customWidth="1"/>
    <col min="6" max="6" width="3" style="40" customWidth="1"/>
    <col min="7" max="7" width="11.42578125" style="23" customWidth="1"/>
    <col min="8" max="8" width="3" style="23" customWidth="1"/>
    <col min="9" max="9" width="10.42578125" style="23" customWidth="1"/>
    <col min="10" max="10" width="14.28515625" style="23" customWidth="1"/>
    <col min="11" max="17" width="8.28515625" style="23" hidden="1" customWidth="1"/>
    <col min="18" max="18" width="18.85546875" style="23" customWidth="1"/>
    <col min="208" max="222" width="0" hidden="1" customWidth="1"/>
  </cols>
  <sheetData>
    <row r="1" spans="1:18" ht="28.5" customHeight="1" x14ac:dyDescent="0.25">
      <c r="A1" s="135" t="s">
        <v>305</v>
      </c>
      <c r="B1" s="135"/>
      <c r="C1" s="135"/>
      <c r="D1" s="135"/>
      <c r="E1" s="135"/>
      <c r="F1" s="135"/>
      <c r="G1" s="135"/>
      <c r="H1" s="135"/>
      <c r="I1" s="135"/>
      <c r="J1" s="135"/>
      <c r="K1" s="135"/>
      <c r="L1" s="135"/>
      <c r="M1" s="135"/>
      <c r="N1" s="135"/>
      <c r="O1" s="135"/>
      <c r="P1" s="135"/>
      <c r="Q1" s="135"/>
      <c r="R1" s="135"/>
    </row>
    <row r="2" spans="1:18" ht="4.5" customHeight="1" thickBot="1" x14ac:dyDescent="0.3">
      <c r="A2" s="186"/>
      <c r="B2" s="186"/>
      <c r="C2" s="186"/>
      <c r="D2" s="186"/>
      <c r="E2" s="186"/>
      <c r="F2" s="186"/>
      <c r="G2" s="186"/>
      <c r="H2" s="186"/>
      <c r="I2" s="186"/>
      <c r="J2" s="186"/>
      <c r="K2" s="186"/>
      <c r="L2" s="186"/>
      <c r="M2" s="186"/>
      <c r="N2" s="186"/>
      <c r="O2" s="186"/>
      <c r="P2" s="186"/>
      <c r="Q2" s="186"/>
      <c r="R2" s="186"/>
    </row>
    <row r="3" spans="1:18" ht="25.5" customHeight="1" thickBot="1" x14ac:dyDescent="0.3">
      <c r="A3" s="110" t="s">
        <v>187</v>
      </c>
      <c r="B3" s="109"/>
      <c r="C3" s="109"/>
      <c r="D3" s="187"/>
      <c r="E3" s="187"/>
      <c r="F3" s="187"/>
      <c r="G3" s="187"/>
      <c r="H3" s="187"/>
      <c r="I3" s="187"/>
      <c r="J3" s="187"/>
      <c r="K3" s="187"/>
      <c r="L3" s="187"/>
      <c r="M3" s="187"/>
      <c r="N3" s="187"/>
      <c r="O3" s="187"/>
      <c r="P3" s="187"/>
      <c r="Q3" s="187"/>
      <c r="R3" s="188"/>
    </row>
    <row r="4" spans="1:18" ht="15.75" thickBot="1" x14ac:dyDescent="0.3">
      <c r="A4" s="181" t="str">
        <f>IF(D3="","Ci-dessus Prénom et NOM A PRECISER SVP","")</f>
        <v>Ci-dessus Prénom et NOM A PRECISER SVP</v>
      </c>
      <c r="B4" s="181"/>
      <c r="C4" s="181"/>
      <c r="D4" s="181"/>
      <c r="E4" s="181"/>
      <c r="F4" s="181"/>
      <c r="G4" s="181"/>
      <c r="H4" s="181"/>
      <c r="I4" s="181"/>
      <c r="J4" s="181"/>
      <c r="K4" s="181"/>
      <c r="L4" s="181"/>
      <c r="M4" s="181"/>
      <c r="N4" s="181"/>
      <c r="O4" s="181"/>
      <c r="P4" s="181"/>
      <c r="Q4" s="181"/>
      <c r="R4" s="181"/>
    </row>
    <row r="5" spans="1:18" ht="24.75" customHeight="1" thickBot="1" x14ac:dyDescent="0.3">
      <c r="A5" s="110" t="s">
        <v>188</v>
      </c>
      <c r="B5" s="109"/>
      <c r="C5" s="189"/>
      <c r="D5" s="189"/>
      <c r="E5" s="189"/>
      <c r="F5" s="189"/>
      <c r="G5" s="189"/>
      <c r="H5" s="109"/>
      <c r="I5" s="111" t="s">
        <v>325</v>
      </c>
      <c r="J5" s="190"/>
      <c r="K5" s="190"/>
      <c r="L5" s="190"/>
      <c r="M5" s="190"/>
      <c r="N5" s="190"/>
      <c r="O5" s="190"/>
      <c r="P5" s="190"/>
      <c r="Q5" s="190"/>
      <c r="R5" s="191"/>
    </row>
    <row r="6" spans="1:18" ht="15.75" thickBot="1" x14ac:dyDescent="0.3">
      <c r="A6" s="182" t="str">
        <f>IF(OR(C5="",J5=""),"Ci-dessus Classe et discipline A PRECISER SVP","")</f>
        <v>Ci-dessus Classe et discipline A PRECISER SVP</v>
      </c>
      <c r="B6" s="182"/>
      <c r="C6" s="182"/>
      <c r="D6" s="182"/>
      <c r="E6" s="182"/>
      <c r="F6" s="182"/>
      <c r="G6" s="182"/>
      <c r="H6" s="182"/>
      <c r="I6" s="182"/>
      <c r="J6" s="182"/>
      <c r="K6" s="182"/>
      <c r="L6" s="182"/>
      <c r="M6" s="182"/>
      <c r="N6" s="182"/>
      <c r="O6" s="182"/>
      <c r="P6" s="182"/>
      <c r="Q6" s="182"/>
      <c r="R6" s="182"/>
    </row>
    <row r="7" spans="1:18" ht="30" customHeight="1" thickTop="1" thickBot="1" x14ac:dyDescent="0.3">
      <c r="A7" s="195" t="s">
        <v>189</v>
      </c>
      <c r="B7" s="196"/>
      <c r="C7" s="247"/>
      <c r="D7" s="247"/>
      <c r="E7" s="247"/>
      <c r="F7" s="247"/>
      <c r="G7" s="247"/>
      <c r="H7" s="247"/>
      <c r="I7" s="247"/>
      <c r="J7" s="247"/>
      <c r="K7" s="247"/>
      <c r="L7" s="247"/>
      <c r="M7" s="247"/>
      <c r="N7" s="247"/>
      <c r="O7" s="247"/>
      <c r="P7" s="247"/>
      <c r="Q7" s="247"/>
      <c r="R7" s="248"/>
    </row>
    <row r="8" spans="1:18" ht="19.5" customHeight="1" thickTop="1" thickBot="1" x14ac:dyDescent="0.3">
      <c r="A8" s="194" t="s">
        <v>323</v>
      </c>
      <c r="B8" s="194"/>
      <c r="C8" s="194"/>
      <c r="D8" s="194"/>
      <c r="E8" s="194"/>
      <c r="F8" s="194"/>
      <c r="G8" s="194"/>
      <c r="H8" s="194"/>
      <c r="I8" s="194"/>
      <c r="J8" s="194"/>
      <c r="K8" s="194"/>
      <c r="L8" s="194"/>
      <c r="M8" s="194"/>
      <c r="N8" s="194"/>
      <c r="O8" s="194"/>
      <c r="P8" s="194"/>
      <c r="Q8" s="194"/>
      <c r="R8" s="194"/>
    </row>
    <row r="9" spans="1:18" ht="20.25" thickTop="1" thickBot="1" x14ac:dyDescent="0.3">
      <c r="A9" s="176" t="s">
        <v>307</v>
      </c>
      <c r="B9" s="177"/>
      <c r="C9" s="177"/>
      <c r="D9" s="177"/>
      <c r="E9" s="177"/>
      <c r="F9" s="177"/>
      <c r="G9" s="177"/>
      <c r="H9" s="177"/>
      <c r="I9" s="177"/>
      <c r="J9" s="177"/>
      <c r="K9" s="177"/>
      <c r="L9" s="177"/>
      <c r="M9" s="177"/>
      <c r="N9" s="177"/>
      <c r="O9" s="177"/>
      <c r="P9" s="177"/>
      <c r="Q9" s="177"/>
      <c r="R9" s="178"/>
    </row>
    <row r="10" spans="1:18" x14ac:dyDescent="0.25">
      <c r="A10" s="93" t="s">
        <v>308</v>
      </c>
      <c r="B10" s="43"/>
      <c r="C10" s="43"/>
      <c r="D10" s="44"/>
      <c r="E10" s="44"/>
      <c r="F10" s="44"/>
      <c r="G10" s="44"/>
      <c r="H10" s="197"/>
      <c r="I10" s="197"/>
      <c r="J10" s="197"/>
      <c r="K10" s="197"/>
      <c r="L10" s="197"/>
      <c r="M10" s="197"/>
      <c r="N10" s="197"/>
      <c r="O10" s="197"/>
      <c r="P10" s="197"/>
      <c r="Q10" s="197"/>
      <c r="R10" s="198"/>
    </row>
    <row r="11" spans="1:18" x14ac:dyDescent="0.25">
      <c r="A11" s="94" t="s">
        <v>309</v>
      </c>
      <c r="B11" s="45"/>
      <c r="C11" s="45"/>
      <c r="D11" s="46"/>
      <c r="E11" s="46"/>
      <c r="F11" s="46"/>
      <c r="G11" s="46"/>
      <c r="H11" s="192"/>
      <c r="I11" s="192"/>
      <c r="J11" s="192"/>
      <c r="K11" s="192"/>
      <c r="L11" s="192"/>
      <c r="M11" s="192"/>
      <c r="N11" s="192"/>
      <c r="O11" s="192"/>
      <c r="P11" s="192"/>
      <c r="Q11" s="192"/>
      <c r="R11" s="193"/>
    </row>
    <row r="12" spans="1:18" x14ac:dyDescent="0.25">
      <c r="A12" s="95" t="s">
        <v>237</v>
      </c>
      <c r="B12" s="47"/>
      <c r="C12" s="47"/>
      <c r="D12" s="46"/>
      <c r="E12" s="46"/>
      <c r="F12" s="46"/>
      <c r="G12" s="46"/>
      <c r="H12" s="192"/>
      <c r="I12" s="192"/>
      <c r="J12" s="192"/>
      <c r="K12" s="192"/>
      <c r="L12" s="192"/>
      <c r="M12" s="192"/>
      <c r="N12" s="192"/>
      <c r="O12" s="192"/>
      <c r="P12" s="192"/>
      <c r="Q12" s="192"/>
      <c r="R12" s="193"/>
    </row>
    <row r="13" spans="1:18" x14ac:dyDescent="0.25">
      <c r="A13" s="95" t="s">
        <v>310</v>
      </c>
      <c r="B13" s="47"/>
      <c r="C13" s="48"/>
      <c r="D13" s="48"/>
      <c r="E13" s="48"/>
      <c r="F13" s="48"/>
      <c r="G13" s="48"/>
      <c r="H13" s="48"/>
      <c r="I13" s="48"/>
      <c r="J13" s="49" t="str">
        <f>IF(OR(AND(NOT(B14=""),I14=""),OR(AND(NOT(B15=""),I15=""),AND(NOT(B16=""),I16=""))),"PRECISEZ ci-dessous SVP","")</f>
        <v/>
      </c>
      <c r="K13" s="48"/>
      <c r="L13" s="48"/>
      <c r="M13" s="48"/>
      <c r="N13" s="48"/>
      <c r="O13" s="48"/>
      <c r="P13" s="48"/>
      <c r="Q13" s="48"/>
      <c r="R13" s="96"/>
    </row>
    <row r="14" spans="1:18" x14ac:dyDescent="0.25">
      <c r="A14" s="97"/>
      <c r="B14" s="170"/>
      <c r="C14" s="170"/>
      <c r="D14" s="170"/>
      <c r="E14" s="170"/>
      <c r="F14" s="170"/>
      <c r="G14" s="170"/>
      <c r="H14" s="87" t="str">
        <f>IF(B14="","","è")</f>
        <v/>
      </c>
      <c r="I14" s="170"/>
      <c r="J14" s="170"/>
      <c r="K14" s="170"/>
      <c r="L14" s="170"/>
      <c r="M14" s="170"/>
      <c r="N14" s="170"/>
      <c r="O14" s="170"/>
      <c r="P14" s="170"/>
      <c r="Q14" s="170"/>
      <c r="R14" s="171"/>
    </row>
    <row r="15" spans="1:18" x14ac:dyDescent="0.25">
      <c r="A15" s="97"/>
      <c r="B15" s="170"/>
      <c r="C15" s="170"/>
      <c r="D15" s="170"/>
      <c r="E15" s="170"/>
      <c r="F15" s="170"/>
      <c r="G15" s="170"/>
      <c r="H15" s="87" t="str">
        <f t="shared" ref="H15:H16" si="0">IF(B15="","","è")</f>
        <v/>
      </c>
      <c r="I15" s="170"/>
      <c r="J15" s="170"/>
      <c r="K15" s="170"/>
      <c r="L15" s="170"/>
      <c r="M15" s="170"/>
      <c r="N15" s="170"/>
      <c r="O15" s="170"/>
      <c r="P15" s="170"/>
      <c r="Q15" s="170"/>
      <c r="R15" s="171"/>
    </row>
    <row r="16" spans="1:18" x14ac:dyDescent="0.25">
      <c r="A16" s="98"/>
      <c r="B16" s="170"/>
      <c r="C16" s="170"/>
      <c r="D16" s="170"/>
      <c r="E16" s="170"/>
      <c r="F16" s="170"/>
      <c r="G16" s="170"/>
      <c r="H16" s="88" t="str">
        <f t="shared" si="0"/>
        <v/>
      </c>
      <c r="I16" s="170"/>
      <c r="J16" s="170"/>
      <c r="K16" s="170"/>
      <c r="L16" s="170"/>
      <c r="M16" s="170"/>
      <c r="N16" s="170"/>
      <c r="O16" s="170"/>
      <c r="P16" s="170"/>
      <c r="Q16" s="170"/>
      <c r="R16" s="171"/>
    </row>
    <row r="17" spans="1:18" x14ac:dyDescent="0.25">
      <c r="A17" s="99" t="s">
        <v>311</v>
      </c>
      <c r="B17" s="50"/>
      <c r="C17" s="51"/>
      <c r="D17" s="51"/>
      <c r="E17" s="51"/>
      <c r="F17" s="51"/>
      <c r="G17" s="51"/>
      <c r="H17" s="51"/>
      <c r="I17" s="51"/>
      <c r="J17" s="51"/>
      <c r="K17" s="51"/>
      <c r="L17" s="51"/>
      <c r="M17" s="51"/>
      <c r="N17" s="51"/>
      <c r="O17" s="51"/>
      <c r="P17" s="51"/>
      <c r="Q17" s="51"/>
      <c r="R17" s="100"/>
    </row>
    <row r="18" spans="1:18" x14ac:dyDescent="0.25">
      <c r="A18" s="101"/>
      <c r="B18" s="179"/>
      <c r="C18" s="179"/>
      <c r="D18" s="179"/>
      <c r="E18" s="179"/>
      <c r="F18" s="179"/>
      <c r="G18" s="179"/>
      <c r="H18" s="179"/>
      <c r="I18" s="179"/>
      <c r="J18" s="179"/>
      <c r="K18" s="179"/>
      <c r="L18" s="179"/>
      <c r="M18" s="179"/>
      <c r="N18" s="179"/>
      <c r="O18" s="179"/>
      <c r="P18" s="179"/>
      <c r="Q18" s="179"/>
      <c r="R18" s="180"/>
    </row>
    <row r="19" spans="1:18" x14ac:dyDescent="0.25">
      <c r="A19" s="101"/>
      <c r="B19" s="179"/>
      <c r="C19" s="179"/>
      <c r="D19" s="179"/>
      <c r="E19" s="179"/>
      <c r="F19" s="179"/>
      <c r="G19" s="179"/>
      <c r="H19" s="179"/>
      <c r="I19" s="179"/>
      <c r="J19" s="179"/>
      <c r="K19" s="179"/>
      <c r="L19" s="179"/>
      <c r="M19" s="179"/>
      <c r="N19" s="179"/>
      <c r="O19" s="179"/>
      <c r="P19" s="179"/>
      <c r="Q19" s="179"/>
      <c r="R19" s="180"/>
    </row>
    <row r="20" spans="1:18" x14ac:dyDescent="0.25">
      <c r="A20" s="101"/>
      <c r="B20" s="179"/>
      <c r="C20" s="179"/>
      <c r="D20" s="179"/>
      <c r="E20" s="179"/>
      <c r="F20" s="179"/>
      <c r="G20" s="179"/>
      <c r="H20" s="179"/>
      <c r="I20" s="179"/>
      <c r="J20" s="179"/>
      <c r="K20" s="179"/>
      <c r="L20" s="179"/>
      <c r="M20" s="179"/>
      <c r="N20" s="179"/>
      <c r="O20" s="179"/>
      <c r="P20" s="179"/>
      <c r="Q20" s="179"/>
      <c r="R20" s="180"/>
    </row>
    <row r="21" spans="1:18" x14ac:dyDescent="0.25">
      <c r="A21" s="101"/>
      <c r="B21" s="179"/>
      <c r="C21" s="179"/>
      <c r="D21" s="179"/>
      <c r="E21" s="179"/>
      <c r="F21" s="179"/>
      <c r="G21" s="179"/>
      <c r="H21" s="179"/>
      <c r="I21" s="179"/>
      <c r="J21" s="179"/>
      <c r="K21" s="179"/>
      <c r="L21" s="179"/>
      <c r="M21" s="179"/>
      <c r="N21" s="179"/>
      <c r="O21" s="179"/>
      <c r="P21" s="179"/>
      <c r="Q21" s="179"/>
      <c r="R21" s="180"/>
    </row>
    <row r="22" spans="1:18" x14ac:dyDescent="0.25">
      <c r="A22" s="102"/>
      <c r="B22" s="179"/>
      <c r="C22" s="179"/>
      <c r="D22" s="179"/>
      <c r="E22" s="179"/>
      <c r="F22" s="179"/>
      <c r="G22" s="179"/>
      <c r="H22" s="179"/>
      <c r="I22" s="179"/>
      <c r="J22" s="179"/>
      <c r="K22" s="179"/>
      <c r="L22" s="179"/>
      <c r="M22" s="179"/>
      <c r="N22" s="179"/>
      <c r="O22" s="179"/>
      <c r="P22" s="179"/>
      <c r="Q22" s="179"/>
      <c r="R22" s="180"/>
    </row>
    <row r="23" spans="1:18" x14ac:dyDescent="0.25">
      <c r="A23" s="95" t="s">
        <v>312</v>
      </c>
      <c r="B23" s="52"/>
      <c r="C23" s="53"/>
      <c r="D23" s="53"/>
      <c r="E23" s="53"/>
      <c r="F23" s="53"/>
      <c r="G23" s="53"/>
      <c r="H23" s="53"/>
      <c r="I23" s="53"/>
      <c r="J23" s="53"/>
      <c r="K23" s="53"/>
      <c r="L23" s="53"/>
      <c r="M23" s="53"/>
      <c r="N23" s="53"/>
      <c r="O23" s="53"/>
      <c r="P23" s="53"/>
      <c r="Q23" s="53"/>
      <c r="R23" s="103"/>
    </row>
    <row r="24" spans="1:18" x14ac:dyDescent="0.25">
      <c r="A24" s="101"/>
      <c r="B24" s="170"/>
      <c r="C24" s="170"/>
      <c r="D24" s="170"/>
      <c r="E24" s="170"/>
      <c r="F24" s="170"/>
      <c r="G24" s="170"/>
      <c r="H24" s="170"/>
      <c r="I24" s="170"/>
      <c r="J24" s="170"/>
      <c r="K24" s="170"/>
      <c r="L24" s="170"/>
      <c r="M24" s="170"/>
      <c r="N24" s="170"/>
      <c r="O24" s="170"/>
      <c r="P24" s="170"/>
      <c r="Q24" s="170"/>
      <c r="R24" s="171"/>
    </row>
    <row r="25" spans="1:18" x14ac:dyDescent="0.25">
      <c r="A25" s="101"/>
      <c r="B25" s="170"/>
      <c r="C25" s="170"/>
      <c r="D25" s="170"/>
      <c r="E25" s="170"/>
      <c r="F25" s="170"/>
      <c r="G25" s="170"/>
      <c r="H25" s="170"/>
      <c r="I25" s="170"/>
      <c r="J25" s="170"/>
      <c r="K25" s="170"/>
      <c r="L25" s="170"/>
      <c r="M25" s="170"/>
      <c r="N25" s="170"/>
      <c r="O25" s="170"/>
      <c r="P25" s="170"/>
      <c r="Q25" s="170"/>
      <c r="R25" s="171"/>
    </row>
    <row r="26" spans="1:18" x14ac:dyDescent="0.25">
      <c r="A26" s="101"/>
      <c r="B26" s="170"/>
      <c r="C26" s="170"/>
      <c r="D26" s="170"/>
      <c r="E26" s="170"/>
      <c r="F26" s="170"/>
      <c r="G26" s="170"/>
      <c r="H26" s="170"/>
      <c r="I26" s="170"/>
      <c r="J26" s="170"/>
      <c r="K26" s="170"/>
      <c r="L26" s="170"/>
      <c r="M26" s="170"/>
      <c r="N26" s="170"/>
      <c r="O26" s="170"/>
      <c r="P26" s="170"/>
      <c r="Q26" s="170"/>
      <c r="R26" s="171"/>
    </row>
    <row r="27" spans="1:18" x14ac:dyDescent="0.25">
      <c r="A27" s="104"/>
      <c r="B27" s="170"/>
      <c r="C27" s="170"/>
      <c r="D27" s="170"/>
      <c r="E27" s="170"/>
      <c r="F27" s="170"/>
      <c r="G27" s="170"/>
      <c r="H27" s="170"/>
      <c r="I27" s="170"/>
      <c r="J27" s="170"/>
      <c r="K27" s="170"/>
      <c r="L27" s="170"/>
      <c r="M27" s="170"/>
      <c r="N27" s="170"/>
      <c r="O27" s="170"/>
      <c r="P27" s="170"/>
      <c r="Q27" s="170"/>
      <c r="R27" s="171"/>
    </row>
    <row r="28" spans="1:18" x14ac:dyDescent="0.25">
      <c r="A28" s="95" t="s">
        <v>238</v>
      </c>
      <c r="B28" s="53"/>
      <c r="C28" s="53"/>
      <c r="D28" s="54"/>
      <c r="E28" s="54"/>
      <c r="F28" s="54"/>
      <c r="G28" s="53"/>
      <c r="H28" s="53"/>
      <c r="I28" s="53"/>
      <c r="J28" s="53"/>
      <c r="K28" s="53"/>
      <c r="L28" s="53"/>
      <c r="M28" s="53"/>
      <c r="N28" s="53"/>
      <c r="O28" s="53"/>
      <c r="P28" s="53"/>
      <c r="Q28" s="53"/>
      <c r="R28" s="103"/>
    </row>
    <row r="29" spans="1:18" x14ac:dyDescent="0.25">
      <c r="A29" s="101"/>
      <c r="B29" s="89" t="s">
        <v>216</v>
      </c>
      <c r="C29" s="90"/>
      <c r="D29" s="91"/>
      <c r="E29" s="92"/>
      <c r="F29" s="87" t="str">
        <f>IF(E29=$HA$516,"è","")</f>
        <v/>
      </c>
      <c r="G29" s="172"/>
      <c r="H29" s="172"/>
      <c r="I29" s="172"/>
      <c r="J29" s="172"/>
      <c r="K29" s="172"/>
      <c r="L29" s="172"/>
      <c r="M29" s="172"/>
      <c r="N29" s="172"/>
      <c r="O29" s="172"/>
      <c r="P29" s="172"/>
      <c r="Q29" s="172"/>
      <c r="R29" s="173"/>
    </row>
    <row r="30" spans="1:18" x14ac:dyDescent="0.25">
      <c r="A30" s="101"/>
      <c r="B30" s="89" t="s">
        <v>217</v>
      </c>
      <c r="C30" s="90"/>
      <c r="D30" s="91"/>
      <c r="E30" s="92"/>
      <c r="F30" s="87" t="str">
        <f>IF(E30=$HA$516,"è","")</f>
        <v/>
      </c>
      <c r="G30" s="172"/>
      <c r="H30" s="172"/>
      <c r="I30" s="172"/>
      <c r="J30" s="172"/>
      <c r="K30" s="172"/>
      <c r="L30" s="172"/>
      <c r="M30" s="172"/>
      <c r="N30" s="172"/>
      <c r="O30" s="172"/>
      <c r="P30" s="172"/>
      <c r="Q30" s="172"/>
      <c r="R30" s="173"/>
    </row>
    <row r="31" spans="1:18" x14ac:dyDescent="0.25">
      <c r="A31" s="101"/>
      <c r="B31" s="89" t="s">
        <v>218</v>
      </c>
      <c r="C31" s="91"/>
      <c r="D31" s="91"/>
      <c r="E31" s="92"/>
      <c r="F31" s="87" t="str">
        <f>IF(E31=$HA$516,"è","")</f>
        <v/>
      </c>
      <c r="G31" s="172"/>
      <c r="H31" s="172"/>
      <c r="I31" s="172"/>
      <c r="J31" s="172"/>
      <c r="K31" s="172"/>
      <c r="L31" s="172"/>
      <c r="M31" s="172"/>
      <c r="N31" s="172"/>
      <c r="O31" s="172"/>
      <c r="P31" s="172"/>
      <c r="Q31" s="172"/>
      <c r="R31" s="173"/>
    </row>
    <row r="32" spans="1:18" ht="15.75" thickBot="1" x14ac:dyDescent="0.3">
      <c r="A32" s="105"/>
      <c r="B32" s="106" t="s">
        <v>219</v>
      </c>
      <c r="C32" s="107"/>
      <c r="D32" s="107"/>
      <c r="E32" s="108"/>
      <c r="F32" s="106" t="str">
        <f>IF(E32=$HA$516,"è","")</f>
        <v/>
      </c>
      <c r="G32" s="174"/>
      <c r="H32" s="174"/>
      <c r="I32" s="174"/>
      <c r="J32" s="174"/>
      <c r="K32" s="174"/>
      <c r="L32" s="174"/>
      <c r="M32" s="174"/>
      <c r="N32" s="174"/>
      <c r="O32" s="174"/>
      <c r="P32" s="174"/>
      <c r="Q32" s="174"/>
      <c r="R32" s="175"/>
    </row>
    <row r="33" spans="1:18" ht="16.5" thickTop="1" thickBot="1" x14ac:dyDescent="0.3">
      <c r="A33" s="56"/>
      <c r="B33" s="56"/>
      <c r="C33" s="56"/>
      <c r="D33" s="56"/>
      <c r="E33" s="56"/>
      <c r="F33" s="56"/>
      <c r="G33" s="63" t="str">
        <f>IF(OR(E29=$HA$516,OR(E30=$HA$516,OR(E31=$HA$516,E32=$HA$516))),"Précisez brièvement ces alèas ci-dessus","")</f>
        <v/>
      </c>
      <c r="H33" s="56"/>
      <c r="I33" s="56"/>
      <c r="J33" s="56"/>
      <c r="K33" s="56"/>
      <c r="L33" s="56"/>
      <c r="M33" s="56"/>
      <c r="N33" s="56"/>
      <c r="O33" s="56"/>
      <c r="P33" s="56"/>
      <c r="Q33" s="56"/>
      <c r="R33" s="56"/>
    </row>
    <row r="34" spans="1:18" ht="20.25" thickTop="1" thickBot="1" x14ac:dyDescent="0.3">
      <c r="A34" s="176" t="s">
        <v>306</v>
      </c>
      <c r="B34" s="177"/>
      <c r="C34" s="177"/>
      <c r="D34" s="177"/>
      <c r="E34" s="177"/>
      <c r="F34" s="177"/>
      <c r="G34" s="177"/>
      <c r="H34" s="177"/>
      <c r="I34" s="177"/>
      <c r="J34" s="177"/>
      <c r="K34" s="177"/>
      <c r="L34" s="177"/>
      <c r="M34" s="177"/>
      <c r="N34" s="177"/>
      <c r="O34" s="177"/>
      <c r="P34" s="177"/>
      <c r="Q34" s="177"/>
      <c r="R34" s="178"/>
    </row>
    <row r="35" spans="1:18" x14ac:dyDescent="0.25">
      <c r="A35" s="112" t="s">
        <v>226</v>
      </c>
      <c r="B35" s="57"/>
      <c r="C35" s="55"/>
      <c r="D35" s="55"/>
      <c r="E35" s="55"/>
      <c r="F35" s="55"/>
      <c r="G35" s="55"/>
      <c r="H35" s="55"/>
      <c r="I35" s="55"/>
      <c r="J35" s="55"/>
      <c r="K35" s="55"/>
      <c r="L35" s="55"/>
      <c r="M35" s="55"/>
      <c r="N35" s="55"/>
      <c r="O35" s="55"/>
      <c r="P35" s="55"/>
      <c r="Q35" s="55"/>
      <c r="R35" s="113"/>
    </row>
    <row r="36" spans="1:18" x14ac:dyDescent="0.25">
      <c r="A36" s="114" t="s">
        <v>223</v>
      </c>
      <c r="B36" s="57"/>
      <c r="C36" s="55"/>
      <c r="D36" s="55"/>
      <c r="E36" s="55"/>
      <c r="F36" s="55"/>
      <c r="G36" s="55"/>
      <c r="H36" s="55"/>
      <c r="I36" s="55"/>
      <c r="J36" s="55"/>
      <c r="K36" s="55"/>
      <c r="L36" s="55"/>
      <c r="M36" s="55"/>
      <c r="N36" s="55"/>
      <c r="O36" s="55"/>
      <c r="P36" s="55"/>
      <c r="Q36" s="55"/>
      <c r="R36" s="113"/>
    </row>
    <row r="37" spans="1:18" ht="33" customHeight="1" x14ac:dyDescent="0.25">
      <c r="A37" s="115"/>
      <c r="B37" s="168"/>
      <c r="C37" s="168"/>
      <c r="D37" s="168"/>
      <c r="E37" s="168"/>
      <c r="F37" s="168"/>
      <c r="G37" s="168"/>
      <c r="H37" s="168"/>
      <c r="I37" s="168"/>
      <c r="J37" s="168"/>
      <c r="K37" s="168"/>
      <c r="L37" s="168"/>
      <c r="M37" s="168"/>
      <c r="N37" s="168"/>
      <c r="O37" s="168"/>
      <c r="P37" s="168"/>
      <c r="Q37" s="168"/>
      <c r="R37" s="169"/>
    </row>
    <row r="38" spans="1:18" x14ac:dyDescent="0.25">
      <c r="A38" s="112" t="s">
        <v>228</v>
      </c>
      <c r="B38" s="57"/>
      <c r="C38" s="55"/>
      <c r="D38" s="55"/>
      <c r="E38" s="55"/>
      <c r="F38" s="55"/>
      <c r="G38" s="55"/>
      <c r="H38" s="55"/>
      <c r="I38" s="55"/>
      <c r="J38" s="55"/>
      <c r="K38" s="55"/>
      <c r="L38" s="55"/>
      <c r="M38" s="55"/>
      <c r="N38" s="55"/>
      <c r="O38" s="55"/>
      <c r="P38" s="55"/>
      <c r="Q38" s="55"/>
      <c r="R38" s="113"/>
    </row>
    <row r="39" spans="1:18" x14ac:dyDescent="0.25">
      <c r="A39" s="114" t="s">
        <v>313</v>
      </c>
      <c r="B39" s="57"/>
      <c r="C39" s="55"/>
      <c r="D39" s="55"/>
      <c r="E39" s="55"/>
      <c r="F39" s="55"/>
      <c r="G39" s="55"/>
      <c r="H39" s="55"/>
      <c r="I39" s="55"/>
      <c r="J39" s="55"/>
      <c r="K39" s="55"/>
      <c r="L39" s="55"/>
      <c r="M39" s="55"/>
      <c r="N39" s="55"/>
      <c r="O39" s="55"/>
      <c r="P39" s="55"/>
      <c r="Q39" s="55"/>
      <c r="R39" s="113"/>
    </row>
    <row r="40" spans="1:18" ht="45.75" customHeight="1" x14ac:dyDescent="0.25">
      <c r="A40" s="115"/>
      <c r="B40" s="168"/>
      <c r="C40" s="168"/>
      <c r="D40" s="168"/>
      <c r="E40" s="168"/>
      <c r="F40" s="168"/>
      <c r="G40" s="168"/>
      <c r="H40" s="168"/>
      <c r="I40" s="168"/>
      <c r="J40" s="168"/>
      <c r="K40" s="168"/>
      <c r="L40" s="168"/>
      <c r="M40" s="168"/>
      <c r="N40" s="168"/>
      <c r="O40" s="168"/>
      <c r="P40" s="168"/>
      <c r="Q40" s="168"/>
      <c r="R40" s="169"/>
    </row>
    <row r="41" spans="1:18" x14ac:dyDescent="0.25">
      <c r="A41" s="99" t="s">
        <v>229</v>
      </c>
      <c r="B41" s="58"/>
      <c r="C41" s="59"/>
      <c r="D41" s="59"/>
      <c r="E41" s="59"/>
      <c r="F41" s="59"/>
      <c r="G41" s="53"/>
      <c r="H41" s="53"/>
      <c r="I41" s="53"/>
      <c r="J41" s="53"/>
      <c r="K41" s="53"/>
      <c r="L41" s="53"/>
      <c r="M41" s="53"/>
      <c r="N41" s="53"/>
      <c r="O41" s="53"/>
      <c r="P41" s="53"/>
      <c r="Q41" s="53"/>
      <c r="R41" s="103"/>
    </row>
    <row r="42" spans="1:18" x14ac:dyDescent="0.25">
      <c r="A42" s="114" t="s">
        <v>225</v>
      </c>
      <c r="B42" s="57"/>
      <c r="C42" s="55"/>
      <c r="D42" s="55"/>
      <c r="E42" s="55"/>
      <c r="F42" s="55"/>
      <c r="G42" s="116"/>
      <c r="H42" s="65" t="s">
        <v>224</v>
      </c>
      <c r="I42" s="55"/>
      <c r="J42" s="55"/>
      <c r="K42" s="55"/>
      <c r="L42" s="55"/>
      <c r="M42" s="55"/>
      <c r="N42" s="55"/>
      <c r="O42" s="55"/>
      <c r="P42" s="55"/>
      <c r="Q42" s="55"/>
      <c r="R42" s="113"/>
    </row>
    <row r="43" spans="1:18" x14ac:dyDescent="0.25">
      <c r="A43" s="114" t="s">
        <v>230</v>
      </c>
      <c r="B43" s="57"/>
      <c r="C43" s="55"/>
      <c r="D43" s="55"/>
      <c r="E43" s="55"/>
      <c r="F43" s="55"/>
      <c r="G43" s="64"/>
      <c r="H43" s="55"/>
      <c r="I43" s="55"/>
      <c r="J43" s="55"/>
      <c r="K43" s="55"/>
      <c r="L43" s="55"/>
      <c r="M43" s="55"/>
      <c r="N43" s="55"/>
      <c r="O43" s="55"/>
      <c r="P43" s="55"/>
      <c r="Q43" s="55"/>
      <c r="R43" s="113"/>
    </row>
    <row r="44" spans="1:18" ht="42" customHeight="1" x14ac:dyDescent="0.25">
      <c r="A44" s="115"/>
      <c r="B44" s="168"/>
      <c r="C44" s="168"/>
      <c r="D44" s="168"/>
      <c r="E44" s="168"/>
      <c r="F44" s="168"/>
      <c r="G44" s="168"/>
      <c r="H44" s="168"/>
      <c r="I44" s="168"/>
      <c r="J44" s="168"/>
      <c r="K44" s="168"/>
      <c r="L44" s="168"/>
      <c r="M44" s="168"/>
      <c r="N44" s="168"/>
      <c r="O44" s="168"/>
      <c r="P44" s="168"/>
      <c r="Q44" s="168"/>
      <c r="R44" s="169"/>
    </row>
    <row r="45" spans="1:18" x14ac:dyDescent="0.25">
      <c r="A45" s="99" t="s">
        <v>227</v>
      </c>
      <c r="B45" s="58"/>
      <c r="C45" s="59"/>
      <c r="D45" s="59"/>
      <c r="E45" s="59"/>
      <c r="F45" s="59"/>
      <c r="G45" s="53"/>
      <c r="H45" s="53"/>
      <c r="I45" s="53"/>
      <c r="J45" s="53"/>
      <c r="K45" s="53"/>
      <c r="L45" s="53"/>
      <c r="M45" s="53"/>
      <c r="N45" s="53"/>
      <c r="O45" s="53"/>
      <c r="P45" s="53"/>
      <c r="Q45" s="53"/>
      <c r="R45" s="103"/>
    </row>
    <row r="46" spans="1:18" x14ac:dyDescent="0.25">
      <c r="A46" s="114" t="s">
        <v>220</v>
      </c>
      <c r="B46" s="57"/>
      <c r="C46" s="55"/>
      <c r="D46" s="55"/>
      <c r="E46" s="55"/>
      <c r="F46" s="55"/>
      <c r="G46" s="55"/>
      <c r="H46" s="55"/>
      <c r="I46" s="55"/>
      <c r="J46" s="55"/>
      <c r="K46" s="55"/>
      <c r="L46" s="55"/>
      <c r="M46" s="55"/>
      <c r="N46" s="55"/>
      <c r="O46" s="55"/>
      <c r="P46" s="55"/>
      <c r="Q46" s="55"/>
      <c r="R46" s="113"/>
    </row>
    <row r="47" spans="1:18" x14ac:dyDescent="0.25">
      <c r="A47" s="114" t="s">
        <v>221</v>
      </c>
      <c r="B47" s="57"/>
      <c r="C47" s="55"/>
      <c r="D47" s="55"/>
      <c r="E47" s="55"/>
      <c r="F47" s="55"/>
      <c r="G47" s="64" t="s">
        <v>222</v>
      </c>
      <c r="H47" s="55"/>
      <c r="I47" s="55"/>
      <c r="J47" s="55"/>
      <c r="K47" s="55"/>
      <c r="L47" s="55"/>
      <c r="M47" s="55"/>
      <c r="N47" s="55"/>
      <c r="O47" s="55"/>
      <c r="P47" s="55"/>
      <c r="Q47" s="55"/>
      <c r="R47" s="113"/>
    </row>
    <row r="48" spans="1:18" ht="102.75" customHeight="1" x14ac:dyDescent="0.25">
      <c r="A48" s="115"/>
      <c r="B48" s="168"/>
      <c r="C48" s="168"/>
      <c r="D48" s="168"/>
      <c r="E48" s="168"/>
      <c r="F48" s="168"/>
      <c r="G48" s="168"/>
      <c r="H48" s="168"/>
      <c r="I48" s="168"/>
      <c r="J48" s="168"/>
      <c r="K48" s="168"/>
      <c r="L48" s="168"/>
      <c r="M48" s="168"/>
      <c r="N48" s="168"/>
      <c r="O48" s="168"/>
      <c r="P48" s="168"/>
      <c r="Q48" s="168"/>
      <c r="R48" s="169"/>
    </row>
    <row r="49" spans="1:18" x14ac:dyDescent="0.25">
      <c r="A49" s="99" t="s">
        <v>234</v>
      </c>
      <c r="B49" s="58"/>
      <c r="C49" s="53"/>
      <c r="D49" s="53"/>
      <c r="E49" s="53"/>
      <c r="F49" s="53"/>
      <c r="G49" s="53"/>
      <c r="H49" s="53"/>
      <c r="I49" s="53"/>
      <c r="J49" s="53"/>
      <c r="K49" s="53"/>
      <c r="L49" s="53"/>
      <c r="M49" s="53"/>
      <c r="N49" s="53"/>
      <c r="O49" s="53"/>
      <c r="P49" s="53"/>
      <c r="Q49" s="53"/>
      <c r="R49" s="103"/>
    </row>
    <row r="50" spans="1:18" x14ac:dyDescent="0.25">
      <c r="A50" s="114" t="s">
        <v>233</v>
      </c>
      <c r="B50" s="57"/>
      <c r="C50" s="55"/>
      <c r="D50" s="55"/>
      <c r="E50" s="55"/>
      <c r="F50" s="55"/>
      <c r="G50" s="55"/>
      <c r="H50" s="55"/>
      <c r="I50" s="55"/>
      <c r="J50" s="55"/>
      <c r="K50" s="55"/>
      <c r="L50" s="55"/>
      <c r="M50" s="55"/>
      <c r="N50" s="55"/>
      <c r="O50" s="55"/>
      <c r="P50" s="55"/>
      <c r="Q50" s="55"/>
      <c r="R50" s="113"/>
    </row>
    <row r="51" spans="1:18" ht="49.5" customHeight="1" x14ac:dyDescent="0.25">
      <c r="A51" s="115"/>
      <c r="B51" s="168"/>
      <c r="C51" s="168"/>
      <c r="D51" s="168"/>
      <c r="E51" s="168"/>
      <c r="F51" s="168"/>
      <c r="G51" s="168"/>
      <c r="H51" s="168"/>
      <c r="I51" s="168"/>
      <c r="J51" s="168"/>
      <c r="K51" s="168"/>
      <c r="L51" s="168"/>
      <c r="M51" s="168"/>
      <c r="N51" s="168"/>
      <c r="O51" s="168"/>
      <c r="P51" s="168"/>
      <c r="Q51" s="168"/>
      <c r="R51" s="169"/>
    </row>
    <row r="52" spans="1:18" x14ac:dyDescent="0.25">
      <c r="A52" s="99" t="s">
        <v>235</v>
      </c>
      <c r="B52" s="60"/>
      <c r="C52" s="59"/>
      <c r="D52" s="59"/>
      <c r="E52" s="59"/>
      <c r="F52" s="59"/>
      <c r="G52" s="53"/>
      <c r="H52" s="53"/>
      <c r="I52" s="53"/>
      <c r="J52" s="53"/>
      <c r="K52" s="53"/>
      <c r="L52" s="53"/>
      <c r="M52" s="53"/>
      <c r="N52" s="53"/>
      <c r="O52" s="53"/>
      <c r="P52" s="53"/>
      <c r="Q52" s="53"/>
      <c r="R52" s="103"/>
    </row>
    <row r="53" spans="1:18" x14ac:dyDescent="0.25">
      <c r="A53" s="114" t="s">
        <v>231</v>
      </c>
      <c r="B53" s="61"/>
      <c r="C53" s="55"/>
      <c r="D53" s="55"/>
      <c r="E53" s="55"/>
      <c r="F53" s="55"/>
      <c r="G53" s="55"/>
      <c r="H53" s="55"/>
      <c r="I53" s="55"/>
      <c r="J53" s="55"/>
      <c r="K53" s="55"/>
      <c r="L53" s="55"/>
      <c r="M53" s="55"/>
      <c r="N53" s="55"/>
      <c r="O53" s="55"/>
      <c r="P53" s="55"/>
      <c r="Q53" s="55"/>
      <c r="R53" s="113"/>
    </row>
    <row r="54" spans="1:18" x14ac:dyDescent="0.25">
      <c r="A54" s="114" t="s">
        <v>232</v>
      </c>
      <c r="B54" s="61"/>
      <c r="C54" s="55"/>
      <c r="D54" s="55"/>
      <c r="E54" s="55"/>
      <c r="F54" s="55"/>
      <c r="G54" s="55"/>
      <c r="H54" s="55"/>
      <c r="I54" s="55"/>
      <c r="J54" s="55"/>
      <c r="K54" s="55"/>
      <c r="L54" s="55"/>
      <c r="M54" s="55"/>
      <c r="N54" s="55"/>
      <c r="O54" s="55"/>
      <c r="P54" s="55"/>
      <c r="Q54" s="55"/>
      <c r="R54" s="113"/>
    </row>
    <row r="55" spans="1:18" ht="62.25" customHeight="1" x14ac:dyDescent="0.25">
      <c r="A55" s="115"/>
      <c r="B55" s="168"/>
      <c r="C55" s="168"/>
      <c r="D55" s="168"/>
      <c r="E55" s="168"/>
      <c r="F55" s="168"/>
      <c r="G55" s="168"/>
      <c r="H55" s="168"/>
      <c r="I55" s="168"/>
      <c r="J55" s="168"/>
      <c r="K55" s="168"/>
      <c r="L55" s="168"/>
      <c r="M55" s="168"/>
      <c r="N55" s="168"/>
      <c r="O55" s="168"/>
      <c r="P55" s="168"/>
      <c r="Q55" s="168"/>
      <c r="R55" s="169"/>
    </row>
    <row r="56" spans="1:18" x14ac:dyDescent="0.25">
      <c r="A56" s="99" t="s">
        <v>236</v>
      </c>
      <c r="B56" s="58"/>
      <c r="C56" s="53"/>
      <c r="D56" s="53"/>
      <c r="E56" s="53"/>
      <c r="F56" s="53"/>
      <c r="G56" s="53"/>
      <c r="H56" s="53"/>
      <c r="I56" s="53"/>
      <c r="J56" s="53"/>
      <c r="K56" s="53"/>
      <c r="L56" s="53"/>
      <c r="M56" s="53"/>
      <c r="N56" s="53"/>
      <c r="O56" s="53"/>
      <c r="P56" s="53"/>
      <c r="Q56" s="53"/>
      <c r="R56" s="103"/>
    </row>
    <row r="57" spans="1:18" ht="30" customHeight="1" x14ac:dyDescent="0.25">
      <c r="A57" s="183" t="s">
        <v>242</v>
      </c>
      <c r="B57" s="184"/>
      <c r="C57" s="184"/>
      <c r="D57" s="184"/>
      <c r="E57" s="184"/>
      <c r="F57" s="184"/>
      <c r="G57" s="184"/>
      <c r="H57" s="184"/>
      <c r="I57" s="184"/>
      <c r="J57" s="184"/>
      <c r="K57" s="184"/>
      <c r="L57" s="184"/>
      <c r="M57" s="184"/>
      <c r="N57" s="184"/>
      <c r="O57" s="184"/>
      <c r="P57" s="184"/>
      <c r="Q57" s="184"/>
      <c r="R57" s="185"/>
    </row>
    <row r="58" spans="1:18" ht="72" customHeight="1" thickBot="1" x14ac:dyDescent="0.3">
      <c r="A58" s="117"/>
      <c r="B58" s="157"/>
      <c r="C58" s="157"/>
      <c r="D58" s="157"/>
      <c r="E58" s="157"/>
      <c r="F58" s="157"/>
      <c r="G58" s="157"/>
      <c r="H58" s="157"/>
      <c r="I58" s="157"/>
      <c r="J58" s="157"/>
      <c r="K58" s="157"/>
      <c r="L58" s="157"/>
      <c r="M58" s="157"/>
      <c r="N58" s="157"/>
      <c r="O58" s="157"/>
      <c r="P58" s="157"/>
      <c r="Q58" s="157"/>
      <c r="R58" s="158"/>
    </row>
    <row r="59" spans="1:18" ht="18.75" customHeight="1" thickTop="1" thickBot="1" x14ac:dyDescent="0.3">
      <c r="A59" s="62"/>
      <c r="B59" s="62"/>
      <c r="C59" s="62"/>
      <c r="D59" s="56"/>
      <c r="E59" s="56"/>
      <c r="F59" s="56"/>
      <c r="G59" s="56"/>
      <c r="H59" s="56"/>
      <c r="I59" s="56"/>
      <c r="J59" s="56"/>
      <c r="K59" s="56"/>
      <c r="L59" s="56"/>
      <c r="M59" s="56"/>
      <c r="N59" s="56"/>
      <c r="O59" s="56"/>
      <c r="P59" s="56"/>
      <c r="Q59" s="56"/>
      <c r="R59" s="56"/>
    </row>
    <row r="60" spans="1:18" ht="16.5" customHeight="1" thickTop="1" thickBot="1" x14ac:dyDescent="0.3">
      <c r="A60" s="159" t="s">
        <v>239</v>
      </c>
      <c r="B60" s="160"/>
      <c r="C60" s="160"/>
      <c r="D60" s="160"/>
      <c r="E60" s="160"/>
      <c r="F60" s="160"/>
      <c r="G60" s="160"/>
      <c r="H60" s="160"/>
      <c r="I60" s="160"/>
      <c r="J60" s="160"/>
      <c r="K60" s="160"/>
      <c r="L60" s="160"/>
      <c r="M60" s="160"/>
      <c r="N60" s="160"/>
      <c r="O60" s="160"/>
      <c r="P60" s="160"/>
      <c r="Q60" s="160"/>
      <c r="R60" s="161"/>
    </row>
    <row r="61" spans="1:18" x14ac:dyDescent="0.25">
      <c r="A61" s="118" t="s">
        <v>240</v>
      </c>
      <c r="B61" s="55"/>
      <c r="C61" s="55"/>
      <c r="D61" s="55"/>
      <c r="E61" s="55"/>
      <c r="F61" s="55"/>
      <c r="G61" s="55"/>
      <c r="H61" s="55"/>
      <c r="I61" s="55"/>
      <c r="J61" s="55"/>
      <c r="K61" s="55"/>
      <c r="L61" s="55"/>
      <c r="M61" s="55"/>
      <c r="N61" s="55"/>
      <c r="O61" s="55"/>
      <c r="P61" s="55"/>
      <c r="Q61" s="55"/>
      <c r="R61" s="113"/>
    </row>
    <row r="62" spans="1:18" ht="59.25" customHeight="1" thickBot="1" x14ac:dyDescent="0.3">
      <c r="A62" s="117"/>
      <c r="B62" s="157"/>
      <c r="C62" s="157"/>
      <c r="D62" s="157"/>
      <c r="E62" s="157"/>
      <c r="F62" s="157"/>
      <c r="G62" s="157"/>
      <c r="H62" s="157"/>
      <c r="I62" s="157"/>
      <c r="J62" s="157"/>
      <c r="K62" s="157"/>
      <c r="L62" s="157"/>
      <c r="M62" s="157"/>
      <c r="N62" s="157"/>
      <c r="O62" s="157"/>
      <c r="P62" s="157"/>
      <c r="Q62" s="157"/>
      <c r="R62" s="158"/>
    </row>
    <row r="63" spans="1:18" ht="15" customHeight="1" thickTop="1" thickBot="1" x14ac:dyDescent="0.3">
      <c r="A63" s="62"/>
      <c r="B63" s="62"/>
      <c r="C63" s="62"/>
      <c r="D63" s="56"/>
      <c r="E63" s="56"/>
      <c r="F63" s="56"/>
      <c r="G63" s="56"/>
      <c r="H63" s="56"/>
      <c r="I63" s="56"/>
      <c r="J63" s="56"/>
      <c r="K63" s="56"/>
      <c r="L63" s="56"/>
      <c r="M63" s="56"/>
      <c r="N63" s="56"/>
      <c r="O63" s="56"/>
      <c r="P63" s="56"/>
      <c r="Q63" s="56"/>
      <c r="R63" s="56"/>
    </row>
    <row r="64" spans="1:18" ht="17.25" thickTop="1" thickBot="1" x14ac:dyDescent="0.3">
      <c r="A64" s="162" t="s">
        <v>190</v>
      </c>
      <c r="B64" s="163"/>
      <c r="C64" s="163"/>
      <c r="D64" s="163"/>
      <c r="E64" s="163"/>
      <c r="F64" s="163"/>
      <c r="G64" s="163"/>
      <c r="H64" s="163"/>
      <c r="I64" s="163"/>
      <c r="J64" s="163"/>
      <c r="K64" s="163"/>
      <c r="L64" s="163"/>
      <c r="M64" s="163"/>
      <c r="N64" s="163"/>
      <c r="O64" s="163"/>
      <c r="P64" s="163"/>
      <c r="Q64" s="163"/>
      <c r="R64" s="164"/>
    </row>
    <row r="65" spans="1:18" x14ac:dyDescent="0.25">
      <c r="A65" s="118" t="s">
        <v>241</v>
      </c>
      <c r="B65" s="55"/>
      <c r="C65" s="55"/>
      <c r="D65" s="55"/>
      <c r="E65" s="55"/>
      <c r="F65" s="55"/>
      <c r="G65" s="55"/>
      <c r="H65" s="55"/>
      <c r="I65" s="55"/>
      <c r="J65" s="55"/>
      <c r="K65" s="55"/>
      <c r="L65" s="55"/>
      <c r="M65" s="55"/>
      <c r="N65" s="55"/>
      <c r="O65" s="55"/>
      <c r="P65" s="55"/>
      <c r="Q65" s="55"/>
      <c r="R65" s="113"/>
    </row>
    <row r="66" spans="1:18" ht="63.75" customHeight="1" thickBot="1" x14ac:dyDescent="0.3">
      <c r="A66" s="117"/>
      <c r="B66" s="157"/>
      <c r="C66" s="157"/>
      <c r="D66" s="157"/>
      <c r="E66" s="157"/>
      <c r="F66" s="157"/>
      <c r="G66" s="157"/>
      <c r="H66" s="157"/>
      <c r="I66" s="157"/>
      <c r="J66" s="157"/>
      <c r="K66" s="157"/>
      <c r="L66" s="157"/>
      <c r="M66" s="157"/>
      <c r="N66" s="157"/>
      <c r="O66" s="157"/>
      <c r="P66" s="157"/>
      <c r="Q66" s="157"/>
      <c r="R66" s="158"/>
    </row>
    <row r="67" spans="1:18" ht="12.75" customHeight="1" thickTop="1" thickBot="1" x14ac:dyDescent="0.3"/>
    <row r="68" spans="1:18" ht="108.75" customHeight="1" thickTop="1" thickBot="1" x14ac:dyDescent="0.3">
      <c r="A68" s="165" t="s">
        <v>315</v>
      </c>
      <c r="B68" s="166"/>
      <c r="C68" s="166"/>
      <c r="D68" s="166"/>
      <c r="E68" s="166"/>
      <c r="F68" s="166"/>
      <c r="G68" s="166"/>
      <c r="H68" s="166"/>
      <c r="I68" s="166"/>
      <c r="J68" s="166"/>
      <c r="K68" s="166"/>
      <c r="L68" s="166"/>
      <c r="M68" s="166"/>
      <c r="N68" s="166"/>
      <c r="O68" s="166"/>
      <c r="P68" s="166"/>
      <c r="Q68" s="166"/>
      <c r="R68" s="167"/>
    </row>
    <row r="69" spans="1:18" ht="1.5" customHeight="1" thickTop="1" thickBot="1" x14ac:dyDescent="0.3"/>
    <row r="70" spans="1:18" ht="24.75" customHeight="1" thickTop="1" thickBot="1" x14ac:dyDescent="0.3">
      <c r="A70" s="154" t="s">
        <v>243</v>
      </c>
      <c r="B70" s="155"/>
      <c r="C70" s="155"/>
      <c r="D70" s="155"/>
      <c r="E70" s="155"/>
      <c r="F70" s="155"/>
      <c r="G70" s="155"/>
      <c r="H70" s="155"/>
      <c r="I70" s="155"/>
      <c r="J70" s="155"/>
      <c r="K70" s="155"/>
      <c r="L70" s="155"/>
      <c r="M70" s="155"/>
      <c r="N70" s="155"/>
      <c r="O70" s="155"/>
      <c r="P70" s="155"/>
      <c r="Q70" s="155"/>
      <c r="R70" s="156"/>
    </row>
    <row r="71" spans="1:18" ht="10.5" customHeight="1" thickTop="1" thickBot="1" x14ac:dyDescent="0.3">
      <c r="G71" s="40"/>
      <c r="H71" s="40"/>
      <c r="I71" s="40"/>
      <c r="J71" s="40"/>
      <c r="K71" s="40"/>
      <c r="L71" s="40"/>
      <c r="M71" s="40"/>
      <c r="N71" s="40"/>
      <c r="O71" s="40"/>
      <c r="P71" s="40"/>
      <c r="Q71" s="40"/>
      <c r="R71" s="40"/>
    </row>
    <row r="72" spans="1:18" ht="19.5" thickTop="1" thickBot="1" x14ac:dyDescent="0.3">
      <c r="A72" s="151" t="s">
        <v>324</v>
      </c>
      <c r="B72" s="152"/>
      <c r="C72" s="152"/>
      <c r="D72" s="152"/>
      <c r="E72" s="152"/>
      <c r="F72" s="152"/>
      <c r="G72" s="152"/>
      <c r="H72" s="152"/>
      <c r="I72" s="152"/>
      <c r="J72" s="152"/>
      <c r="K72" s="152"/>
      <c r="L72" s="152"/>
      <c r="M72" s="152"/>
      <c r="N72" s="152"/>
      <c r="O72" s="152"/>
      <c r="P72" s="152"/>
      <c r="Q72" s="152"/>
      <c r="R72" s="153"/>
    </row>
    <row r="73" spans="1:18" x14ac:dyDescent="0.25">
      <c r="A73" s="119" t="s">
        <v>250</v>
      </c>
      <c r="B73" s="72"/>
      <c r="C73" s="73"/>
      <c r="D73" s="73"/>
      <c r="E73" s="73"/>
      <c r="F73" s="73"/>
      <c r="G73" s="73"/>
      <c r="H73" s="73"/>
      <c r="I73" s="73"/>
      <c r="J73" s="73"/>
      <c r="K73" s="67"/>
      <c r="L73" s="67"/>
      <c r="M73" s="67"/>
      <c r="N73" s="67"/>
      <c r="O73" s="67"/>
      <c r="P73" s="67"/>
      <c r="Q73" s="67"/>
      <c r="R73" s="120"/>
    </row>
    <row r="74" spans="1:18" x14ac:dyDescent="0.25">
      <c r="A74" s="101"/>
      <c r="B74" s="145" t="s">
        <v>3</v>
      </c>
      <c r="C74" s="145"/>
      <c r="D74" s="145"/>
      <c r="E74" s="145"/>
      <c r="F74" s="145"/>
      <c r="G74" s="145"/>
      <c r="H74" s="145"/>
      <c r="I74" s="145"/>
      <c r="J74" s="145"/>
      <c r="K74" s="66"/>
      <c r="L74" s="66"/>
      <c r="M74" s="66"/>
      <c r="N74" s="66"/>
      <c r="O74" s="66"/>
      <c r="P74" s="66"/>
      <c r="Q74" s="66"/>
      <c r="R74" s="121"/>
    </row>
    <row r="75" spans="1:18" x14ac:dyDescent="0.25">
      <c r="A75" s="101"/>
      <c r="B75" s="145" t="s">
        <v>5</v>
      </c>
      <c r="C75" s="145"/>
      <c r="D75" s="145"/>
      <c r="E75" s="145"/>
      <c r="F75" s="145"/>
      <c r="G75" s="145"/>
      <c r="H75" s="145"/>
      <c r="I75" s="145"/>
      <c r="J75" s="145"/>
      <c r="K75" s="66"/>
      <c r="L75" s="66"/>
      <c r="M75" s="66"/>
      <c r="N75" s="66"/>
      <c r="O75" s="66"/>
      <c r="P75" s="66"/>
      <c r="Q75" s="66"/>
      <c r="R75" s="121"/>
    </row>
    <row r="76" spans="1:18" x14ac:dyDescent="0.25">
      <c r="A76" s="101"/>
      <c r="B76" s="145" t="s">
        <v>9</v>
      </c>
      <c r="C76" s="145"/>
      <c r="D76" s="145"/>
      <c r="E76" s="145"/>
      <c r="F76" s="145"/>
      <c r="G76" s="145"/>
      <c r="H76" s="145"/>
      <c r="I76" s="145"/>
      <c r="J76" s="145"/>
      <c r="K76" s="66"/>
      <c r="L76" s="66"/>
      <c r="M76" s="66"/>
      <c r="N76" s="66"/>
      <c r="O76" s="66"/>
      <c r="P76" s="66"/>
      <c r="Q76" s="66"/>
      <c r="R76" s="121"/>
    </row>
    <row r="77" spans="1:18" x14ac:dyDescent="0.25">
      <c r="A77" s="101"/>
      <c r="B77" s="145" t="s">
        <v>11</v>
      </c>
      <c r="C77" s="145"/>
      <c r="D77" s="145"/>
      <c r="E77" s="145"/>
      <c r="F77" s="145"/>
      <c r="G77" s="145"/>
      <c r="H77" s="145"/>
      <c r="I77" s="145"/>
      <c r="J77" s="145"/>
      <c r="K77" s="66"/>
      <c r="L77" s="66"/>
      <c r="M77" s="66"/>
      <c r="N77" s="66"/>
      <c r="O77" s="66"/>
      <c r="P77" s="66"/>
      <c r="Q77" s="66"/>
      <c r="R77" s="121"/>
    </row>
    <row r="78" spans="1:18" ht="15.75" thickBot="1" x14ac:dyDescent="0.3">
      <c r="A78" s="122"/>
      <c r="B78" s="146" t="s">
        <v>21</v>
      </c>
      <c r="C78" s="146"/>
      <c r="D78" s="146"/>
      <c r="E78" s="146"/>
      <c r="F78" s="146"/>
      <c r="G78" s="146"/>
      <c r="H78" s="146"/>
      <c r="I78" s="146"/>
      <c r="J78" s="146"/>
      <c r="K78" s="66"/>
      <c r="L78" s="66"/>
      <c r="M78" s="66"/>
      <c r="N78" s="66"/>
      <c r="O78" s="66"/>
      <c r="P78" s="66"/>
      <c r="Q78" s="66"/>
      <c r="R78" s="123"/>
    </row>
    <row r="79" spans="1:18" x14ac:dyDescent="0.25">
      <c r="A79" s="119" t="s">
        <v>251</v>
      </c>
      <c r="B79" s="72"/>
      <c r="C79" s="73"/>
      <c r="D79" s="73"/>
      <c r="E79" s="73"/>
      <c r="F79" s="73"/>
      <c r="G79" s="73"/>
      <c r="H79" s="73"/>
      <c r="I79" s="73"/>
      <c r="J79" s="73"/>
      <c r="K79" s="71"/>
      <c r="L79" s="71"/>
      <c r="M79" s="71"/>
      <c r="N79" s="71"/>
      <c r="O79" s="71"/>
      <c r="P79" s="71"/>
      <c r="Q79" s="71"/>
      <c r="R79" s="124"/>
    </row>
    <row r="80" spans="1:18" x14ac:dyDescent="0.25">
      <c r="A80" s="101"/>
      <c r="B80" s="136"/>
      <c r="C80" s="136"/>
      <c r="D80" s="136"/>
      <c r="E80" s="136"/>
      <c r="F80" s="136"/>
      <c r="G80" s="136"/>
      <c r="H80" s="136"/>
      <c r="I80" s="136"/>
      <c r="J80" s="137"/>
      <c r="K80" s="68"/>
      <c r="L80" s="68"/>
      <c r="M80" s="68"/>
      <c r="N80" s="68"/>
      <c r="O80" s="68"/>
      <c r="P80" s="68"/>
      <c r="Q80" s="74"/>
      <c r="R80" s="125"/>
    </row>
    <row r="81" spans="1:18" x14ac:dyDescent="0.25">
      <c r="A81" s="101"/>
      <c r="B81" s="136"/>
      <c r="C81" s="136"/>
      <c r="D81" s="136"/>
      <c r="E81" s="136"/>
      <c r="F81" s="136"/>
      <c r="G81" s="136"/>
      <c r="H81" s="136"/>
      <c r="I81" s="136"/>
      <c r="J81" s="137"/>
      <c r="K81" s="68"/>
      <c r="L81" s="68"/>
      <c r="M81" s="68"/>
      <c r="N81" s="68"/>
      <c r="O81" s="68"/>
      <c r="P81" s="68"/>
      <c r="Q81" s="74"/>
      <c r="R81" s="125"/>
    </row>
    <row r="82" spans="1:18" x14ac:dyDescent="0.25">
      <c r="A82" s="101"/>
      <c r="B82" s="136"/>
      <c r="C82" s="136"/>
      <c r="D82" s="136"/>
      <c r="E82" s="136"/>
      <c r="F82" s="136"/>
      <c r="G82" s="136"/>
      <c r="H82" s="136"/>
      <c r="I82" s="136"/>
      <c r="J82" s="137"/>
      <c r="K82" s="68"/>
      <c r="L82" s="68"/>
      <c r="M82" s="68"/>
      <c r="N82" s="68"/>
      <c r="O82" s="68"/>
      <c r="P82" s="68"/>
      <c r="Q82" s="74"/>
      <c r="R82" s="125"/>
    </row>
    <row r="83" spans="1:18" x14ac:dyDescent="0.25">
      <c r="A83" s="101"/>
      <c r="B83" s="136"/>
      <c r="C83" s="136"/>
      <c r="D83" s="136"/>
      <c r="E83" s="136"/>
      <c r="F83" s="136"/>
      <c r="G83" s="136"/>
      <c r="H83" s="136"/>
      <c r="I83" s="136"/>
      <c r="J83" s="137"/>
      <c r="K83" s="68"/>
      <c r="L83" s="68"/>
      <c r="M83" s="68"/>
      <c r="N83" s="68"/>
      <c r="O83" s="68"/>
      <c r="P83" s="68"/>
      <c r="Q83" s="74"/>
      <c r="R83" s="125"/>
    </row>
    <row r="84" spans="1:18" x14ac:dyDescent="0.25">
      <c r="A84" s="101"/>
      <c r="B84" s="136"/>
      <c r="C84" s="136"/>
      <c r="D84" s="136"/>
      <c r="E84" s="136"/>
      <c r="F84" s="136"/>
      <c r="G84" s="136"/>
      <c r="H84" s="136"/>
      <c r="I84" s="136"/>
      <c r="J84" s="137"/>
      <c r="K84" s="68"/>
      <c r="L84" s="68"/>
      <c r="M84" s="68"/>
      <c r="N84" s="68"/>
      <c r="O84" s="68"/>
      <c r="P84" s="68"/>
      <c r="Q84" s="74"/>
      <c r="R84" s="125"/>
    </row>
    <row r="85" spans="1:18" ht="15.75" thickBot="1" x14ac:dyDescent="0.3">
      <c r="A85" s="122"/>
      <c r="B85" s="138"/>
      <c r="C85" s="138"/>
      <c r="D85" s="138"/>
      <c r="E85" s="138"/>
      <c r="F85" s="138"/>
      <c r="G85" s="138"/>
      <c r="H85" s="138"/>
      <c r="I85" s="138"/>
      <c r="J85" s="139"/>
      <c r="K85" s="69"/>
      <c r="L85" s="69"/>
      <c r="M85" s="69"/>
      <c r="N85" s="69"/>
      <c r="O85" s="69"/>
      <c r="P85" s="69"/>
      <c r="Q85" s="75"/>
      <c r="R85" s="126"/>
    </row>
    <row r="86" spans="1:18" x14ac:dyDescent="0.25">
      <c r="A86" s="119" t="s">
        <v>252</v>
      </c>
      <c r="B86" s="72"/>
      <c r="C86" s="73"/>
      <c r="D86" s="73"/>
      <c r="E86" s="73"/>
      <c r="F86" s="73"/>
      <c r="G86" s="73"/>
      <c r="H86" s="73"/>
      <c r="I86" s="73"/>
      <c r="J86" s="73"/>
      <c r="K86" s="73"/>
      <c r="L86" s="73"/>
      <c r="M86" s="73"/>
      <c r="N86" s="73"/>
      <c r="O86" s="73"/>
      <c r="P86" s="73"/>
      <c r="Q86" s="73"/>
      <c r="R86" s="124"/>
    </row>
    <row r="87" spans="1:18" x14ac:dyDescent="0.25">
      <c r="A87" s="101"/>
      <c r="B87" s="136"/>
      <c r="C87" s="136"/>
      <c r="D87" s="136"/>
      <c r="E87" s="136"/>
      <c r="F87" s="136"/>
      <c r="G87" s="136"/>
      <c r="H87" s="136"/>
      <c r="I87" s="136"/>
      <c r="J87" s="137"/>
      <c r="K87" s="68"/>
      <c r="L87" s="68"/>
      <c r="M87" s="68"/>
      <c r="N87" s="68"/>
      <c r="O87" s="68"/>
      <c r="P87" s="68"/>
      <c r="Q87" s="74"/>
      <c r="R87" s="125"/>
    </row>
    <row r="88" spans="1:18" x14ac:dyDescent="0.25">
      <c r="A88" s="101"/>
      <c r="B88" s="136"/>
      <c r="C88" s="136"/>
      <c r="D88" s="136"/>
      <c r="E88" s="136"/>
      <c r="F88" s="136"/>
      <c r="G88" s="136"/>
      <c r="H88" s="136"/>
      <c r="I88" s="136"/>
      <c r="J88" s="137"/>
      <c r="K88" s="68"/>
      <c r="L88" s="68"/>
      <c r="M88" s="68"/>
      <c r="N88" s="68"/>
      <c r="O88" s="68"/>
      <c r="P88" s="68"/>
      <c r="Q88" s="74"/>
      <c r="R88" s="125"/>
    </row>
    <row r="89" spans="1:18" x14ac:dyDescent="0.25">
      <c r="A89" s="101"/>
      <c r="B89" s="136"/>
      <c r="C89" s="136"/>
      <c r="D89" s="136"/>
      <c r="E89" s="136"/>
      <c r="F89" s="136"/>
      <c r="G89" s="136"/>
      <c r="H89" s="136"/>
      <c r="I89" s="136"/>
      <c r="J89" s="137"/>
      <c r="K89" s="68"/>
      <c r="L89" s="68"/>
      <c r="M89" s="68"/>
      <c r="N89" s="68"/>
      <c r="O89" s="68"/>
      <c r="P89" s="68"/>
      <c r="Q89" s="74"/>
      <c r="R89" s="125"/>
    </row>
    <row r="90" spans="1:18" x14ac:dyDescent="0.25">
      <c r="A90" s="101"/>
      <c r="B90" s="136"/>
      <c r="C90" s="136"/>
      <c r="D90" s="136"/>
      <c r="E90" s="136"/>
      <c r="F90" s="136"/>
      <c r="G90" s="136"/>
      <c r="H90" s="136"/>
      <c r="I90" s="136"/>
      <c r="J90" s="137"/>
      <c r="K90" s="68"/>
      <c r="L90" s="68"/>
      <c r="M90" s="68"/>
      <c r="N90" s="68"/>
      <c r="O90" s="68"/>
      <c r="P90" s="68"/>
      <c r="Q90" s="74"/>
      <c r="R90" s="125"/>
    </row>
    <row r="91" spans="1:18" x14ac:dyDescent="0.25">
      <c r="A91" s="101"/>
      <c r="B91" s="136"/>
      <c r="C91" s="136"/>
      <c r="D91" s="136"/>
      <c r="E91" s="136"/>
      <c r="F91" s="136"/>
      <c r="G91" s="136"/>
      <c r="H91" s="136"/>
      <c r="I91" s="136"/>
      <c r="J91" s="137"/>
      <c r="K91" s="68"/>
      <c r="L91" s="68"/>
      <c r="M91" s="68"/>
      <c r="N91" s="68"/>
      <c r="O91" s="68"/>
      <c r="P91" s="68"/>
      <c r="Q91" s="74"/>
      <c r="R91" s="125"/>
    </row>
    <row r="92" spans="1:18" ht="15.75" thickBot="1" x14ac:dyDescent="0.3">
      <c r="A92" s="122"/>
      <c r="B92" s="138"/>
      <c r="C92" s="138"/>
      <c r="D92" s="138"/>
      <c r="E92" s="138"/>
      <c r="F92" s="138"/>
      <c r="G92" s="138"/>
      <c r="H92" s="138"/>
      <c r="I92" s="138"/>
      <c r="J92" s="139"/>
      <c r="K92" s="76"/>
      <c r="L92" s="76"/>
      <c r="M92" s="76"/>
      <c r="N92" s="76"/>
      <c r="O92" s="76"/>
      <c r="P92" s="76"/>
      <c r="Q92" s="77"/>
      <c r="R92" s="126"/>
    </row>
    <row r="93" spans="1:18" ht="18.75" thickBot="1" x14ac:dyDescent="0.3">
      <c r="A93" s="142" t="s">
        <v>255</v>
      </c>
      <c r="B93" s="143"/>
      <c r="C93" s="143"/>
      <c r="D93" s="143"/>
      <c r="E93" s="143"/>
      <c r="F93" s="143"/>
      <c r="G93" s="143"/>
      <c r="H93" s="143"/>
      <c r="I93" s="143"/>
      <c r="J93" s="143"/>
      <c r="K93" s="143"/>
      <c r="L93" s="143"/>
      <c r="M93" s="143"/>
      <c r="N93" s="143"/>
      <c r="O93" s="143"/>
      <c r="P93" s="143"/>
      <c r="Q93" s="143"/>
      <c r="R93" s="144"/>
    </row>
    <row r="94" spans="1:18" x14ac:dyDescent="0.25">
      <c r="A94" s="119" t="s">
        <v>250</v>
      </c>
      <c r="B94" s="72"/>
      <c r="C94" s="73"/>
      <c r="D94" s="73"/>
      <c r="E94" s="73"/>
      <c r="F94" s="73"/>
      <c r="G94" s="73"/>
      <c r="H94" s="73"/>
      <c r="I94" s="73"/>
      <c r="J94" s="73"/>
      <c r="K94" s="67"/>
      <c r="L94" s="67"/>
      <c r="M94" s="67"/>
      <c r="N94" s="67"/>
      <c r="O94" s="67"/>
      <c r="P94" s="67"/>
      <c r="Q94" s="67"/>
      <c r="R94" s="120"/>
    </row>
    <row r="95" spans="1:18" x14ac:dyDescent="0.25">
      <c r="A95" s="101"/>
      <c r="B95" s="145" t="s">
        <v>5</v>
      </c>
      <c r="C95" s="145"/>
      <c r="D95" s="145"/>
      <c r="E95" s="145"/>
      <c r="F95" s="145"/>
      <c r="G95" s="145"/>
      <c r="H95" s="145"/>
      <c r="I95" s="145"/>
      <c r="J95" s="145"/>
      <c r="K95" s="66"/>
      <c r="L95" s="66"/>
      <c r="M95" s="66"/>
      <c r="N95" s="66"/>
      <c r="O95" s="66"/>
      <c r="P95" s="66"/>
      <c r="Q95" s="66"/>
      <c r="R95" s="121"/>
    </row>
    <row r="96" spans="1:18" x14ac:dyDescent="0.25">
      <c r="A96" s="101"/>
      <c r="B96" s="145" t="s">
        <v>7</v>
      </c>
      <c r="C96" s="145"/>
      <c r="D96" s="145"/>
      <c r="E96" s="145"/>
      <c r="F96" s="145"/>
      <c r="G96" s="145"/>
      <c r="H96" s="145"/>
      <c r="I96" s="145"/>
      <c r="J96" s="145"/>
      <c r="K96" s="66"/>
      <c r="L96" s="66"/>
      <c r="M96" s="66"/>
      <c r="N96" s="66"/>
      <c r="O96" s="66"/>
      <c r="P96" s="66"/>
      <c r="Q96" s="66"/>
      <c r="R96" s="121"/>
    </row>
    <row r="97" spans="1:21" x14ac:dyDescent="0.25">
      <c r="A97" s="101"/>
      <c r="B97" s="145" t="s">
        <v>15</v>
      </c>
      <c r="C97" s="145"/>
      <c r="D97" s="145"/>
      <c r="E97" s="145"/>
      <c r="F97" s="145"/>
      <c r="G97" s="145"/>
      <c r="H97" s="145"/>
      <c r="I97" s="145"/>
      <c r="J97" s="145"/>
      <c r="K97" s="66"/>
      <c r="L97" s="66"/>
      <c r="M97" s="66"/>
      <c r="N97" s="66"/>
      <c r="O97" s="66"/>
      <c r="P97" s="66"/>
      <c r="Q97" s="66"/>
      <c r="R97" s="121"/>
    </row>
    <row r="98" spans="1:21" x14ac:dyDescent="0.25">
      <c r="A98" s="101"/>
      <c r="B98" s="145" t="s">
        <v>17</v>
      </c>
      <c r="C98" s="145"/>
      <c r="D98" s="145"/>
      <c r="E98" s="145"/>
      <c r="F98" s="145"/>
      <c r="G98" s="145"/>
      <c r="H98" s="145"/>
      <c r="I98" s="145"/>
      <c r="J98" s="145"/>
      <c r="K98" s="66"/>
      <c r="L98" s="66"/>
      <c r="M98" s="66"/>
      <c r="N98" s="66"/>
      <c r="O98" s="66"/>
      <c r="P98" s="66"/>
      <c r="Q98" s="66"/>
      <c r="R98" s="121"/>
    </row>
    <row r="99" spans="1:21" x14ac:dyDescent="0.25">
      <c r="A99" s="104"/>
      <c r="B99" s="145" t="s">
        <v>13</v>
      </c>
      <c r="C99" s="145"/>
      <c r="D99" s="145"/>
      <c r="E99" s="145"/>
      <c r="F99" s="145"/>
      <c r="G99" s="145"/>
      <c r="H99" s="145"/>
      <c r="I99" s="145"/>
      <c r="J99" s="145"/>
      <c r="K99" s="66"/>
      <c r="L99" s="66"/>
      <c r="M99" s="66"/>
      <c r="N99" s="66"/>
      <c r="O99" s="66"/>
      <c r="P99" s="66"/>
      <c r="Q99" s="66"/>
      <c r="R99" s="121"/>
    </row>
    <row r="100" spans="1:21" x14ac:dyDescent="0.25">
      <c r="A100" s="104"/>
      <c r="B100" s="145" t="s">
        <v>21</v>
      </c>
      <c r="C100" s="145"/>
      <c r="D100" s="145"/>
      <c r="E100" s="145"/>
      <c r="F100" s="145"/>
      <c r="G100" s="145"/>
      <c r="H100" s="145"/>
      <c r="I100" s="145"/>
      <c r="J100" s="145"/>
      <c r="K100" s="66"/>
      <c r="L100" s="66"/>
      <c r="M100" s="66"/>
      <c r="N100" s="66"/>
      <c r="O100" s="66"/>
      <c r="P100" s="66"/>
      <c r="Q100" s="66"/>
      <c r="R100" s="127"/>
    </row>
    <row r="101" spans="1:21" ht="15.75" thickBot="1" x14ac:dyDescent="0.3">
      <c r="A101" s="122"/>
      <c r="B101" s="146" t="s">
        <v>23</v>
      </c>
      <c r="C101" s="146"/>
      <c r="D101" s="146"/>
      <c r="E101" s="146"/>
      <c r="F101" s="146"/>
      <c r="G101" s="146"/>
      <c r="H101" s="146"/>
      <c r="I101" s="146"/>
      <c r="J101" s="146"/>
      <c r="K101" s="66"/>
      <c r="L101" s="66"/>
      <c r="M101" s="66"/>
      <c r="N101" s="66"/>
      <c r="O101" s="66"/>
      <c r="P101" s="66"/>
      <c r="Q101" s="66"/>
      <c r="R101" s="123"/>
    </row>
    <row r="102" spans="1:21" x14ac:dyDescent="0.25">
      <c r="A102" s="119" t="s">
        <v>253</v>
      </c>
      <c r="B102" s="72"/>
      <c r="C102" s="73"/>
      <c r="D102" s="73"/>
      <c r="E102" s="73"/>
      <c r="F102" s="73"/>
      <c r="G102" s="73"/>
      <c r="H102" s="73"/>
      <c r="I102" s="73"/>
      <c r="J102" s="73"/>
      <c r="K102" s="71"/>
      <c r="L102" s="71"/>
      <c r="M102" s="71"/>
      <c r="N102" s="71"/>
      <c r="O102" s="71"/>
      <c r="P102" s="71"/>
      <c r="Q102" s="71"/>
      <c r="R102" s="124"/>
    </row>
    <row r="103" spans="1:21" x14ac:dyDescent="0.25">
      <c r="A103" s="101"/>
      <c r="B103" s="136"/>
      <c r="C103" s="136"/>
      <c r="D103" s="136"/>
      <c r="E103" s="136"/>
      <c r="F103" s="136"/>
      <c r="G103" s="136"/>
      <c r="H103" s="136"/>
      <c r="I103" s="136"/>
      <c r="J103" s="137"/>
      <c r="K103" s="68"/>
      <c r="L103" s="68"/>
      <c r="M103" s="68"/>
      <c r="N103" s="68"/>
      <c r="O103" s="68"/>
      <c r="P103" s="68"/>
      <c r="Q103" s="74"/>
      <c r="R103" s="125"/>
    </row>
    <row r="104" spans="1:21" x14ac:dyDescent="0.25">
      <c r="A104" s="101"/>
      <c r="B104" s="136"/>
      <c r="C104" s="136"/>
      <c r="D104" s="136"/>
      <c r="E104" s="136"/>
      <c r="F104" s="136"/>
      <c r="G104" s="136"/>
      <c r="H104" s="136"/>
      <c r="I104" s="136"/>
      <c r="J104" s="137"/>
      <c r="K104" s="68"/>
      <c r="L104" s="68"/>
      <c r="M104" s="68"/>
      <c r="N104" s="68"/>
      <c r="O104" s="68"/>
      <c r="P104" s="68"/>
      <c r="Q104" s="74"/>
      <c r="R104" s="125"/>
    </row>
    <row r="105" spans="1:21" ht="15.75" thickBot="1" x14ac:dyDescent="0.3">
      <c r="A105" s="122"/>
      <c r="B105" s="138"/>
      <c r="C105" s="138"/>
      <c r="D105" s="138"/>
      <c r="E105" s="138"/>
      <c r="F105" s="138"/>
      <c r="G105" s="138"/>
      <c r="H105" s="138"/>
      <c r="I105" s="138"/>
      <c r="J105" s="139"/>
      <c r="K105" s="69"/>
      <c r="L105" s="69"/>
      <c r="M105" s="69"/>
      <c r="N105" s="69"/>
      <c r="O105" s="69"/>
      <c r="P105" s="69"/>
      <c r="Q105" s="75"/>
      <c r="R105" s="126"/>
    </row>
    <row r="106" spans="1:21" x14ac:dyDescent="0.25">
      <c r="A106" s="119" t="s">
        <v>254</v>
      </c>
      <c r="B106" s="72"/>
      <c r="C106" s="73"/>
      <c r="D106" s="73"/>
      <c r="E106" s="73"/>
      <c r="F106" s="73"/>
      <c r="G106" s="73"/>
      <c r="H106" s="73"/>
      <c r="I106" s="73"/>
      <c r="J106" s="73"/>
      <c r="K106" s="71"/>
      <c r="L106" s="71"/>
      <c r="M106" s="71"/>
      <c r="N106" s="71"/>
      <c r="O106" s="71"/>
      <c r="P106" s="71"/>
      <c r="Q106" s="71"/>
      <c r="R106" s="124"/>
    </row>
    <row r="107" spans="1:21" ht="18" customHeight="1" x14ac:dyDescent="0.25">
      <c r="A107" s="101"/>
      <c r="B107" s="145" t="s">
        <v>256</v>
      </c>
      <c r="C107" s="145"/>
      <c r="D107" s="145"/>
      <c r="E107" s="145"/>
      <c r="F107" s="145"/>
      <c r="G107" s="145"/>
      <c r="H107" s="145"/>
      <c r="I107" s="145"/>
      <c r="J107" s="147"/>
      <c r="K107" s="68"/>
      <c r="L107" s="68"/>
      <c r="M107" s="68"/>
      <c r="N107" s="68"/>
      <c r="O107" s="68"/>
      <c r="P107" s="68"/>
      <c r="Q107" s="74"/>
      <c r="R107" s="128"/>
    </row>
    <row r="108" spans="1:21" x14ac:dyDescent="0.25">
      <c r="A108" s="101"/>
      <c r="B108" s="148" t="str">
        <f>IF(HK487="","",CONCATENATE("&gt; Il est compris approximativement entre ",HK487," et ",HL487))</f>
        <v/>
      </c>
      <c r="C108" s="148"/>
      <c r="D108" s="148"/>
      <c r="E108" s="148"/>
      <c r="F108" s="148"/>
      <c r="G108" s="148"/>
      <c r="H108" s="148"/>
      <c r="I108" s="148"/>
      <c r="J108" s="149"/>
      <c r="K108" s="68"/>
      <c r="L108" s="68"/>
      <c r="M108" s="68"/>
      <c r="N108" s="68"/>
      <c r="O108" s="68"/>
      <c r="P108" s="68"/>
      <c r="Q108" s="74"/>
      <c r="R108" s="125"/>
      <c r="T108" s="82"/>
      <c r="U108" s="82"/>
    </row>
    <row r="109" spans="1:21" ht="163.5" customHeight="1" thickBot="1" x14ac:dyDescent="0.3">
      <c r="A109" s="129"/>
      <c r="B109" s="140"/>
      <c r="C109" s="140"/>
      <c r="D109" s="140"/>
      <c r="E109" s="140"/>
      <c r="F109" s="140"/>
      <c r="G109" s="140"/>
      <c r="H109" s="140"/>
      <c r="I109" s="140"/>
      <c r="J109" s="140"/>
      <c r="K109" s="140"/>
      <c r="L109" s="140"/>
      <c r="M109" s="140"/>
      <c r="N109" s="140"/>
      <c r="O109" s="140"/>
      <c r="P109" s="140"/>
      <c r="Q109" s="140"/>
      <c r="R109" s="141"/>
    </row>
    <row r="110" spans="1:21" ht="15.75" customHeight="1" thickTop="1" x14ac:dyDescent="0.25">
      <c r="A110" s="150" t="s">
        <v>303</v>
      </c>
      <c r="B110" s="150"/>
      <c r="C110" s="150"/>
      <c r="D110" s="150"/>
      <c r="E110" s="150"/>
      <c r="F110" s="150"/>
      <c r="G110" s="150"/>
      <c r="H110" s="150"/>
      <c r="I110" s="150"/>
      <c r="J110" s="150"/>
      <c r="K110" s="150"/>
      <c r="L110" s="150"/>
      <c r="M110" s="150"/>
      <c r="N110" s="150"/>
      <c r="O110" s="150"/>
      <c r="P110" s="150"/>
      <c r="Q110" s="150"/>
      <c r="R110" s="150"/>
    </row>
    <row r="111" spans="1:21" ht="12" customHeight="1" x14ac:dyDescent="0.25">
      <c r="A111" s="78" t="s">
        <v>304</v>
      </c>
      <c r="B111" s="78"/>
      <c r="C111" s="78"/>
      <c r="D111" s="78"/>
      <c r="E111" s="78"/>
      <c r="F111" s="78"/>
      <c r="G111" s="78"/>
      <c r="H111" s="78"/>
      <c r="I111" s="78"/>
      <c r="J111" s="78"/>
      <c r="K111" s="78"/>
      <c r="L111" s="78"/>
      <c r="M111" s="78"/>
      <c r="N111" s="78"/>
      <c r="O111" s="78"/>
      <c r="P111" s="78"/>
      <c r="Q111" s="78"/>
      <c r="R111" s="78"/>
    </row>
    <row r="112" spans="1:21" ht="4.5" customHeight="1" x14ac:dyDescent="0.25">
      <c r="G112" s="40"/>
      <c r="H112" s="40"/>
      <c r="I112" s="40"/>
      <c r="J112" s="40"/>
      <c r="K112" s="40"/>
      <c r="L112" s="40"/>
      <c r="M112" s="40"/>
      <c r="N112" s="40"/>
      <c r="O112" s="40"/>
      <c r="P112" s="40"/>
      <c r="Q112" s="40"/>
      <c r="R112" s="40"/>
    </row>
    <row r="113" spans="7:18" ht="4.5" customHeight="1" x14ac:dyDescent="0.25">
      <c r="G113" s="40"/>
      <c r="H113" s="40"/>
      <c r="I113" s="40"/>
      <c r="J113" s="40"/>
      <c r="K113" s="40"/>
      <c r="L113" s="40"/>
      <c r="M113" s="40"/>
      <c r="N113" s="40"/>
      <c r="O113" s="40"/>
      <c r="P113" s="40"/>
      <c r="Q113" s="40"/>
      <c r="R113" s="40"/>
    </row>
    <row r="114" spans="7:18" ht="2.25" customHeight="1" x14ac:dyDescent="0.25">
      <c r="G114" s="40"/>
      <c r="H114" s="40"/>
      <c r="I114" s="40"/>
      <c r="J114" s="40"/>
      <c r="K114" s="40"/>
      <c r="L114" s="40"/>
      <c r="M114" s="40"/>
      <c r="N114" s="40"/>
      <c r="O114" s="40"/>
      <c r="P114" s="40"/>
      <c r="Q114" s="40"/>
      <c r="R114" s="40"/>
    </row>
    <row r="115" spans="7:18" ht="2.25" customHeight="1" x14ac:dyDescent="0.25">
      <c r="G115" s="40"/>
      <c r="H115" s="40"/>
      <c r="I115" s="40"/>
      <c r="J115" s="40"/>
      <c r="K115" s="40"/>
      <c r="L115" s="40"/>
      <c r="M115" s="40"/>
      <c r="N115" s="40"/>
      <c r="O115" s="40"/>
      <c r="P115" s="40"/>
      <c r="Q115" s="40"/>
      <c r="R115" s="40"/>
    </row>
    <row r="116" spans="7:18" x14ac:dyDescent="0.25">
      <c r="G116" s="40"/>
      <c r="H116" s="40"/>
      <c r="I116" s="40"/>
      <c r="J116" s="40"/>
      <c r="K116" s="40"/>
      <c r="L116" s="40"/>
      <c r="M116" s="40"/>
      <c r="N116" s="40"/>
      <c r="O116" s="40"/>
      <c r="P116" s="40"/>
      <c r="Q116" s="40"/>
      <c r="R116" s="40"/>
    </row>
    <row r="117" spans="7:18" x14ac:dyDescent="0.25">
      <c r="G117" s="40"/>
      <c r="H117" s="40"/>
      <c r="I117" s="40"/>
      <c r="J117" s="40"/>
      <c r="K117" s="40"/>
      <c r="L117" s="40"/>
      <c r="M117" s="40"/>
      <c r="N117" s="40"/>
      <c r="O117" s="40"/>
      <c r="P117" s="40"/>
      <c r="Q117" s="40"/>
      <c r="R117" s="40"/>
    </row>
    <row r="486" spans="209:221" x14ac:dyDescent="0.25">
      <c r="HK486" s="81" t="str">
        <f>HH488</f>
        <v>Min</v>
      </c>
      <c r="HL486" s="81" t="str">
        <f>HI488</f>
        <v>Max</v>
      </c>
      <c r="HM486" s="81" t="s">
        <v>300</v>
      </c>
    </row>
    <row r="487" spans="209:221" x14ac:dyDescent="0.25">
      <c r="HJ487" s="79" t="s">
        <v>301</v>
      </c>
      <c r="HK487" s="79" t="str">
        <f>IF(HK488="","",IF(ROUND(HK488,0)=HK488,CONCATENATE(HK488,",0 / 20"),CONCATENATE(HK488," / 20")))</f>
        <v/>
      </c>
      <c r="HL487" s="79" t="str">
        <f>IF(HL488="","",IF(ROUND(HL488,0)=HL488,CONCATENATE(HL488,",0 / 20"),CONCATENATE(HL488," / 20")))</f>
        <v/>
      </c>
      <c r="HM487" s="79">
        <f>SUM(HJ489:HJ495)</f>
        <v>0</v>
      </c>
    </row>
    <row r="488" spans="209:221" x14ac:dyDescent="0.25">
      <c r="HA488" s="39" t="s">
        <v>191</v>
      </c>
      <c r="HC488" s="39"/>
      <c r="HE488" s="70"/>
      <c r="HH488" s="81" t="s">
        <v>298</v>
      </c>
      <c r="HI488" s="81" t="s">
        <v>299</v>
      </c>
      <c r="HJ488" s="70" t="s">
        <v>302</v>
      </c>
      <c r="HK488" s="79" t="str">
        <f>IF(COUNTBLANK($R74:$R78)+COUNTBLANK($R80:$R85)+COUNTBLANK($R87:$R92)+COUNTBLANK($R95:$R101)+COUNTBLANK($R103:$R105)=ROW(78:78)-ROW(73:73)+ROW(85:85)-ROW(79:79)+ROW(92:92)-ROW(86:86)+ROW(101:101)-ROW(94:94)+ROW(105:105)-ROW(102:102),"",ROUND(SUM(HK489:HK495)/$HM487,1))</f>
        <v/>
      </c>
      <c r="HL488" s="79" t="str">
        <f>IF(COUNTBLANK($R74:$R78)+COUNTBLANK($R80:$R85)+COUNTBLANK($R87:$R92)+COUNTBLANK($R95:$R101)+COUNTBLANK($R103:$R105)=ROW(78:78)-ROW(73:73)+ROW(85:85)-ROW(79:79)+ROW(92:92)-ROW(86:86)+ROW(101:101)-ROW(94:94)+ROW(105:105)-ROW(102:102),"",ROUND(SUM(HL489:HL495)/$HM487,1))</f>
        <v/>
      </c>
    </row>
    <row r="489" spans="209:221" x14ac:dyDescent="0.25">
      <c r="HA489" s="39" t="s">
        <v>192</v>
      </c>
      <c r="HC489" s="39" t="str">
        <f>'GUIDE d''évaluation'!A8</f>
        <v>CT 1. Produire un résultat conforme à la commande (de la hiérarchie, du client…)</v>
      </c>
      <c r="HE489" s="70" t="str">
        <f>HC500</f>
        <v>1. Intégrer la relation client dans un cadre omnicanal</v>
      </c>
      <c r="HG489" s="80" t="s">
        <v>248</v>
      </c>
      <c r="HH489" s="79">
        <v>20</v>
      </c>
      <c r="HI489" s="79">
        <v>20</v>
      </c>
      <c r="HJ489" s="79">
        <f>COUNTIF($R$74:$R$105,$HG489)</f>
        <v>0</v>
      </c>
      <c r="HK489" s="79">
        <f>HH489*$HJ489</f>
        <v>0</v>
      </c>
      <c r="HL489" s="79">
        <f>HI489*$HJ489</f>
        <v>0</v>
      </c>
    </row>
    <row r="490" spans="209:221" x14ac:dyDescent="0.25">
      <c r="HA490" s="39" t="s">
        <v>193</v>
      </c>
      <c r="HC490" s="39" t="str">
        <f>'GUIDE d''évaluation'!A9</f>
        <v>CT 2. Respecter les délais impartis</v>
      </c>
      <c r="HE490" s="70" t="str">
        <f t="shared" ref="HE490:HE531" si="1">HC501</f>
        <v>1.A. Prendre contact avec le client interne ou externe (ou prospect), dans un cadre omnicanal :</v>
      </c>
      <c r="HG490" s="80" t="s">
        <v>247</v>
      </c>
      <c r="HH490" s="79">
        <f>HH489-5</f>
        <v>15</v>
      </c>
      <c r="HI490" s="79">
        <v>20</v>
      </c>
      <c r="HJ490" s="79">
        <f>COUNTIF($R$74:$R$105,$HG490)</f>
        <v>0</v>
      </c>
      <c r="HK490" s="79">
        <f t="shared" ref="HK490:HL495" si="2">HH490*$HJ490</f>
        <v>0</v>
      </c>
      <c r="HL490" s="79">
        <f t="shared" si="2"/>
        <v>0</v>
      </c>
    </row>
    <row r="491" spans="209:221" x14ac:dyDescent="0.25">
      <c r="HA491" s="42" t="s">
        <v>210</v>
      </c>
      <c r="HC491" s="39" t="str">
        <f>'GUIDE d''évaluation'!A10</f>
        <v>CT 3. Restituer la présentation de son activité</v>
      </c>
      <c r="HE491" s="70" t="str">
        <f t="shared" si="1"/>
        <v>1.A.1. Accueillir le client lorsque celui-ci prend contact avec l’organisation</v>
      </c>
      <c r="HG491" s="80" t="s">
        <v>246</v>
      </c>
      <c r="HH491" s="79">
        <f t="shared" ref="HH491:HI493" si="3">HH490-5</f>
        <v>10</v>
      </c>
      <c r="HI491" s="79">
        <f t="shared" si="3"/>
        <v>15</v>
      </c>
      <c r="HJ491" s="79">
        <f>COUNTIF($R$74:$R$105,$HG491)</f>
        <v>0</v>
      </c>
      <c r="HK491" s="79">
        <f t="shared" si="2"/>
        <v>0</v>
      </c>
      <c r="HL491" s="79">
        <f t="shared" si="2"/>
        <v>0</v>
      </c>
    </row>
    <row r="492" spans="209:221" x14ac:dyDescent="0.25">
      <c r="HA492" s="42" t="s">
        <v>211</v>
      </c>
      <c r="HC492" s="39" t="str">
        <f>'GUIDE d''évaluation'!A11</f>
        <v>CT 4. S'impliquer dans son action</v>
      </c>
      <c r="HE492" s="70" t="str">
        <f t="shared" si="1"/>
        <v>1.A.2. Prendre contact avec le client en situation de prospection</v>
      </c>
      <c r="HG492" s="80" t="s">
        <v>245</v>
      </c>
      <c r="HH492" s="79">
        <f t="shared" si="3"/>
        <v>5</v>
      </c>
      <c r="HI492" s="79">
        <f t="shared" si="3"/>
        <v>10</v>
      </c>
      <c r="HJ492" s="79">
        <f>COUNTIF($R$74:$R$105,$HG492)</f>
        <v>0</v>
      </c>
      <c r="HK492" s="79">
        <f t="shared" si="2"/>
        <v>0</v>
      </c>
      <c r="HL492" s="79">
        <f t="shared" si="2"/>
        <v>0</v>
      </c>
    </row>
    <row r="493" spans="209:221" x14ac:dyDescent="0.25">
      <c r="HA493" s="39" t="s">
        <v>212</v>
      </c>
      <c r="HC493" s="39" t="str">
        <f>'GUIDE d''évaluation'!A12</f>
        <v>CT 5. S'intégrer de façon harmonieuse et constructive à l'équipe de travail</v>
      </c>
      <c r="HE493" s="70" t="str">
        <f t="shared" si="1"/>
        <v>1.B. Identifier le client externe ou interne à l’organisation et ses caractéristiques, dans un cadre omnicanal</v>
      </c>
      <c r="HG493" s="80" t="s">
        <v>244</v>
      </c>
      <c r="HH493" s="79">
        <f t="shared" si="3"/>
        <v>0</v>
      </c>
      <c r="HI493" s="79">
        <f t="shared" si="3"/>
        <v>5</v>
      </c>
      <c r="HJ493" s="79">
        <f>COUNTIF($R$74:$R$105,$HG493)</f>
        <v>0</v>
      </c>
      <c r="HK493" s="79">
        <f t="shared" si="2"/>
        <v>0</v>
      </c>
      <c r="HL493" s="79">
        <f t="shared" si="2"/>
        <v>0</v>
      </c>
    </row>
    <row r="494" spans="209:221" x14ac:dyDescent="0.25">
      <c r="HA494" s="42" t="s">
        <v>214</v>
      </c>
      <c r="HC494" s="39" t="str">
        <f>'GUIDE d''évaluation'!A13</f>
        <v>CT 6. Rechercher l'information et l'exploiter</v>
      </c>
      <c r="HE494" s="70" t="str">
        <f t="shared" si="1"/>
        <v>1.B.1. Identifier le client externe ou interne</v>
      </c>
      <c r="HG494" s="84" t="s">
        <v>249</v>
      </c>
      <c r="HH494" s="86">
        <v>0</v>
      </c>
      <c r="HI494" s="86">
        <v>0</v>
      </c>
      <c r="HJ494" s="83">
        <v>0</v>
      </c>
      <c r="HK494" s="79">
        <f t="shared" si="2"/>
        <v>0</v>
      </c>
      <c r="HL494" s="79">
        <f t="shared" si="2"/>
        <v>0</v>
      </c>
    </row>
    <row r="495" spans="209:221" x14ac:dyDescent="0.25">
      <c r="HA495" s="39" t="s">
        <v>213</v>
      </c>
      <c r="HC495" s="39" t="str">
        <f>'GUIDE d''évaluation'!A14</f>
        <v>CT 7. A l'écrit, s'exprimer avec la qualité rédactionnelle attendue</v>
      </c>
      <c r="HE495" s="70" t="str">
        <f t="shared" si="1"/>
        <v>1.B.2. Repérer ses caractéristiques</v>
      </c>
      <c r="HG495" s="85"/>
      <c r="HH495" s="86">
        <v>0</v>
      </c>
      <c r="HI495" s="86">
        <v>0</v>
      </c>
      <c r="HJ495" s="83">
        <v>0</v>
      </c>
      <c r="HK495" s="79">
        <f t="shared" si="2"/>
        <v>0</v>
      </c>
      <c r="HL495" s="79">
        <f t="shared" si="2"/>
        <v>0</v>
      </c>
    </row>
    <row r="496" spans="209:221" x14ac:dyDescent="0.25">
      <c r="HA496" s="23"/>
      <c r="HC496" s="39" t="str">
        <f>'GUIDE d''évaluation'!A15</f>
        <v>CT 8. A l'oral, s'exprimer de façon professionnelle</v>
      </c>
      <c r="HE496" s="70" t="str">
        <f t="shared" si="1"/>
        <v>1.B.3. En amont d’une opération de prospection, cibler les prospects en fonction de leurs caractéristiques et des objectifs de l’opération</v>
      </c>
    </row>
    <row r="497" spans="209:213" x14ac:dyDescent="0.25">
      <c r="HA497" s="39" t="s">
        <v>194</v>
      </c>
      <c r="HC497" s="39" t="str">
        <f>'GUIDE d''évaluation'!A16</f>
        <v>CT 9. Développer son agilité numérique</v>
      </c>
      <c r="HE497" s="70" t="str">
        <f t="shared" si="1"/>
        <v>1.C. Identifier le besoin du client externe ou interne (ou du prospect), dans un cadre omnicanal</v>
      </c>
    </row>
    <row r="498" spans="209:213" x14ac:dyDescent="0.25">
      <c r="HA498" s="39" t="s">
        <v>195</v>
      </c>
      <c r="HC498" s="39" t="str">
        <f>'GUIDE d''évaluation'!A17</f>
        <v>CT 10. Adopter une posture professionnelle (non verbal)</v>
      </c>
      <c r="HE498" s="70" t="str">
        <f t="shared" si="1"/>
        <v>1.C.1. Appréhender le parcours et l’expérience du client/prospect (dans des situations relativement simples)</v>
      </c>
    </row>
    <row r="499" spans="209:213" x14ac:dyDescent="0.25">
      <c r="HA499" s="23"/>
      <c r="HC499" s="39" t="str">
        <f>'GUIDE d''évaluation'!A18</f>
        <v>CT 11. S'autoévaluer</v>
      </c>
      <c r="HE499" s="70" t="str">
        <f t="shared" si="1"/>
        <v>1.C.2. Situer le client/prospect dans son parcours et son expérience</v>
      </c>
    </row>
    <row r="500" spans="209:213" x14ac:dyDescent="0.25">
      <c r="HA500" s="39" t="s">
        <v>196</v>
      </c>
      <c r="HC500" s="39" t="str">
        <f>CONCATENATE('REFERENTIEL 2nde RC'!A3," ",'REFERENTIEL 2nde RC'!B3)</f>
        <v>1. Intégrer la relation client dans un cadre omnicanal</v>
      </c>
      <c r="HE500" s="70" t="str">
        <f t="shared" si="1"/>
        <v>1.C.3. Interagir pour cibler le besoin</v>
      </c>
    </row>
    <row r="501" spans="209:213" x14ac:dyDescent="0.25">
      <c r="HA501" s="39" t="s">
        <v>197</v>
      </c>
      <c r="HC501" s="39" t="str">
        <f>CONCATENATE('REFERENTIEL 2nde RC'!A4," ",'REFERENTIEL 2nde RC'!B4)</f>
        <v>1.A. Prendre contact avec le client interne ou externe (ou prospect), dans un cadre omnicanal :</v>
      </c>
      <c r="HE501" s="70" t="str">
        <f t="shared" si="1"/>
        <v>1.C.4. Identifier le besoin du client/prospect</v>
      </c>
    </row>
    <row r="502" spans="209:213" x14ac:dyDescent="0.25">
      <c r="HA502" s="39" t="s">
        <v>198</v>
      </c>
      <c r="HC502" s="39" t="str">
        <f>CONCATENATE('REFERENTIEL 2nde RC'!A5," ",'REFERENTIEL 2nde RC'!B5)</f>
        <v>1.A.1. Accueillir le client lorsque celui-ci prend contact avec l’organisation</v>
      </c>
      <c r="HE502" s="70" t="str">
        <f t="shared" si="1"/>
        <v>1.D. Proposer une solution adaptée au parcours et à l’expérience du client interne ou externe (ou prospect), dans un cadre omnicanal</v>
      </c>
    </row>
    <row r="503" spans="209:213" x14ac:dyDescent="0.25">
      <c r="HA503" s="39" t="s">
        <v>199</v>
      </c>
      <c r="HC503" s="39" t="str">
        <f>CONCATENATE('REFERENTIEL 2nde RC'!A6," ",'REFERENTIEL 2nde RC'!B6)</f>
        <v>1.A.2. Prendre contact avec le client en situation de prospection</v>
      </c>
      <c r="HE503" s="70" t="str">
        <f t="shared" si="1"/>
        <v>1.D.1. Personnaliser la solution marchande et/ou non marchande</v>
      </c>
    </row>
    <row r="504" spans="209:213" x14ac:dyDescent="0.25">
      <c r="HA504" s="23"/>
      <c r="HC504" s="39" t="str">
        <f>CONCATENATE('REFERENTIEL 2nde RC'!A7," ",'REFERENTIEL 2nde RC'!B7)</f>
        <v>1.B. Identifier le client externe ou interne à l’organisation et ses caractéristiques, dans un cadre omnicanal</v>
      </c>
      <c r="HE504" s="70" t="str">
        <f t="shared" si="1"/>
        <v>1.D.2. Finaliser le contact (encaissement, vérification de la satisfaction, prise de congé…)</v>
      </c>
    </row>
    <row r="505" spans="209:213" x14ac:dyDescent="0.25">
      <c r="HA505" s="39" t="s">
        <v>200</v>
      </c>
      <c r="HC505" s="39" t="str">
        <f>CONCATENATE('REFERENTIEL 2nde RC'!A8," ",'REFERENTIEL 2nde RC'!B8)</f>
        <v>1.B.1. Identifier le client externe ou interne</v>
      </c>
      <c r="HE505" s="70" t="str">
        <f t="shared" si="1"/>
        <v>2. Assurer le suivi de la relation client (à des fins de satisfaction et de fidélisation)</v>
      </c>
    </row>
    <row r="506" spans="209:213" x14ac:dyDescent="0.25">
      <c r="HA506" s="39" t="s">
        <v>201</v>
      </c>
      <c r="HC506" s="39" t="str">
        <f>CONCATENATE('REFERENTIEL 2nde RC'!A9," ",'REFERENTIEL 2nde RC'!B9)</f>
        <v>1.B.2. Repérer ses caractéristiques</v>
      </c>
      <c r="HE506" s="70" t="str">
        <f t="shared" si="1"/>
        <v>2.A. Gérer le suivi de la demande du client interne ou externe (ou du prospect) dans un cadre omnicanal, notamment :</v>
      </c>
    </row>
    <row r="507" spans="209:213" x14ac:dyDescent="0.25">
      <c r="HA507" s="39" t="s">
        <v>202</v>
      </c>
      <c r="HC507" s="39" t="str">
        <f>CONCATENATE('REFERENTIEL 2nde RC'!A10," ",'REFERENTIEL 2nde RC'!B10)</f>
        <v>1.B.3. En amont d’une opération de prospection, cibler les prospects en fonction de leurs caractéristiques et des objectifs de l’opération</v>
      </c>
      <c r="HE507" s="70" t="str">
        <f t="shared" si="1"/>
        <v>2.A.1. Gérer les commandes</v>
      </c>
    </row>
    <row r="508" spans="209:213" x14ac:dyDescent="0.25">
      <c r="HA508" s="39" t="s">
        <v>203</v>
      </c>
      <c r="HC508" s="39" t="str">
        <f>CONCATENATE('REFERENTIEL 2nde RC'!A11," ",'REFERENTIEL 2nde RC'!B11)</f>
        <v>1.C. Identifier le besoin du client externe ou interne (ou du prospect), dans un cadre omnicanal</v>
      </c>
      <c r="HE508" s="70" t="str">
        <f t="shared" si="1"/>
        <v>2.A.2. Gérer les services associés (livraisons…)</v>
      </c>
    </row>
    <row r="509" spans="209:213" x14ac:dyDescent="0.25">
      <c r="HA509" s="23"/>
      <c r="HC509" s="39" t="str">
        <f>CONCATENATE('REFERENTIEL 2nde RC'!A12," ",'REFERENTIEL 2nde RC'!B12)</f>
        <v>1.C.1. Appréhender le parcours et l’expérience du client/prospect (dans des situations relativement simples)</v>
      </c>
      <c r="HE509" s="70" t="str">
        <f t="shared" si="1"/>
        <v>2.A.3. Gérer les prestations internes</v>
      </c>
    </row>
    <row r="510" spans="209:213" x14ac:dyDescent="0.25">
      <c r="HA510" s="39" t="s">
        <v>204</v>
      </c>
      <c r="HC510" s="39" t="str">
        <f>CONCATENATE('REFERENTIEL 2nde RC'!A13," ",'REFERENTIEL 2nde RC'!B13)</f>
        <v>1.C.2. Situer le client/prospect dans son parcours et son expérience</v>
      </c>
      <c r="HE510" s="70" t="str">
        <f t="shared" si="1"/>
        <v>2.A.4. Gérer les prestations externes</v>
      </c>
    </row>
    <row r="511" spans="209:213" x14ac:dyDescent="0.25">
      <c r="HA511" s="39" t="s">
        <v>205</v>
      </c>
      <c r="HC511" s="39" t="str">
        <f>CONCATENATE('REFERENTIEL 2nde RC'!A14," ",'REFERENTIEL 2nde RC'!B14)</f>
        <v>1.C.3. Interagir pour cibler le besoin</v>
      </c>
      <c r="HE511" s="70" t="str">
        <f t="shared" si="1"/>
        <v>2.B. Satisfaire le client interne ou externe (ou prospect) dans un cadre omnicanal</v>
      </c>
    </row>
    <row r="512" spans="209:213" x14ac:dyDescent="0.25">
      <c r="HA512" s="41" t="s">
        <v>206</v>
      </c>
      <c r="HC512" s="39" t="str">
        <f>CONCATENATE('REFERENTIEL 2nde RC'!A15," ",'REFERENTIEL 2nde RC'!B15)</f>
        <v>1.C.4. Identifier le besoin du client/prospect</v>
      </c>
      <c r="HE512" s="70" t="str">
        <f t="shared" si="1"/>
        <v>2.B.1. Contribuer à la satisfaction du client/prospect par la qualité de la relation établie</v>
      </c>
    </row>
    <row r="513" spans="209:213" x14ac:dyDescent="0.25">
      <c r="HA513" s="39" t="s">
        <v>215</v>
      </c>
      <c r="HC513" s="39" t="str">
        <f>CONCATENATE('REFERENTIEL 2nde RC'!A16," ",'REFERENTIEL 2nde RC'!B16)</f>
        <v>1.D. Proposer une solution adaptée au parcours et à l’expérience du client interne ou externe (ou prospect), dans un cadre omnicanal</v>
      </c>
      <c r="HE513" s="70" t="str">
        <f t="shared" si="1"/>
        <v>2.B.2. Contribuer à la satisfaction par la co-construction d’une solution de suivi adéquate et personnalisée, avec le client interne ou externe (ou prospect)</v>
      </c>
    </row>
    <row r="514" spans="209:213" x14ac:dyDescent="0.25">
      <c r="HA514" s="39" t="s">
        <v>207</v>
      </c>
      <c r="HC514" s="39" t="str">
        <f>CONCATENATE('REFERENTIEL 2nde RC'!A17," ",'REFERENTIEL 2nde RC'!B17)</f>
        <v>1.D.1. Personnaliser la solution marchande et/ou non marchande</v>
      </c>
      <c r="HE514" s="70" t="str">
        <f t="shared" si="1"/>
        <v>2.B.3. Recueillir les réclamations avec une attitude constructive, les transmettre à l’interlocuteur approprié</v>
      </c>
    </row>
    <row r="515" spans="209:213" x14ac:dyDescent="0.25">
      <c r="HA515" s="23"/>
      <c r="HC515" s="39" t="str">
        <f>CONCATENATE('REFERENTIEL 2nde RC'!A18," ",'REFERENTIEL 2nde RC'!B18)</f>
        <v>1.D.2. Finaliser le contact (encaissement, vérification de la satisfaction, prise de congé…)</v>
      </c>
      <c r="HE515" s="70" t="str">
        <f t="shared" si="1"/>
        <v>2.B.4. Rendre compte</v>
      </c>
    </row>
    <row r="516" spans="209:213" x14ac:dyDescent="0.25">
      <c r="HA516" s="39" t="s">
        <v>208</v>
      </c>
      <c r="HC516" s="39" t="str">
        <f>CONCATENATE('REFERENTIEL 2nde RC'!A19," ",'REFERENTIEL 2nde RC'!B19)</f>
        <v>2. Assurer le suivi de la relation client (à des fins de satisfaction et de fidélisation)</v>
      </c>
      <c r="HE516" s="70" t="str">
        <f t="shared" si="1"/>
        <v>2.C. Fidéliser/pérenniser la relation avec le client interne ou externe dans un cadre omnicanal</v>
      </c>
    </row>
    <row r="517" spans="209:213" x14ac:dyDescent="0.25">
      <c r="HA517" s="39" t="s">
        <v>209</v>
      </c>
      <c r="HC517" s="39" t="str">
        <f>CONCATENATE('REFERENTIEL 2nde RC'!A20," ",'REFERENTIEL 2nde RC'!B20)</f>
        <v>2.A. Gérer le suivi de la demande du client interne ou externe (ou du prospect) dans un cadre omnicanal, notamment :</v>
      </c>
      <c r="HE517" s="70" t="str">
        <f t="shared" si="1"/>
        <v>2.C.1. Contribuer à la fidélisation du client/prospect par la qualité commerciale de la relation établie</v>
      </c>
    </row>
    <row r="518" spans="209:213" x14ac:dyDescent="0.25">
      <c r="HC518" s="39" t="str">
        <f>CONCATENATE('REFERENTIEL 2nde RC'!A21," ",'REFERENTIEL 2nde RC'!B21)</f>
        <v>2.A.1. Gérer les commandes</v>
      </c>
      <c r="HE518" s="70" t="str">
        <f t="shared" si="1"/>
        <v>2.C.2. Contribuer à la fidélisation par la co-construction d’une solution de suivi adéquate et personnalisée, avec le client interne ou externe</v>
      </c>
    </row>
    <row r="519" spans="209:213" x14ac:dyDescent="0.25">
      <c r="HA519" s="42" t="s">
        <v>257</v>
      </c>
      <c r="HC519" s="39" t="str">
        <f>CONCATENATE('REFERENTIEL 2nde RC'!A22," ",'REFERENTIEL 2nde RC'!B22)</f>
        <v>2.A.2. Gérer les services associés (livraisons…)</v>
      </c>
      <c r="HE519" s="70" t="str">
        <f t="shared" si="1"/>
        <v>2.C.3. Sélectionner et mettre en oeuvre des outils simples de fidélisation (ex : proposition de la carte de fidélité…)</v>
      </c>
    </row>
    <row r="520" spans="209:213" x14ac:dyDescent="0.25">
      <c r="HA520" s="42" t="s">
        <v>258</v>
      </c>
      <c r="HC520" s="39" t="str">
        <f>CONCATENATE('REFERENTIEL 2nde RC'!A23," ",'REFERENTIEL 2nde RC'!B23)</f>
        <v>2.A.3. Gérer les prestations internes</v>
      </c>
      <c r="HE520" s="70" t="str">
        <f t="shared" si="1"/>
        <v>3. Collecter et exploiter l’information dans le cadre de la relation client</v>
      </c>
    </row>
    <row r="521" spans="209:213" x14ac:dyDescent="0.25">
      <c r="HA521" s="42" t="s">
        <v>259</v>
      </c>
      <c r="HC521" s="39" t="str">
        <f>CONCATENATE('REFERENTIEL 2nde RC'!A24," ",'REFERENTIEL 2nde RC'!B24)</f>
        <v>2.A.4. Gérer les prestations externes</v>
      </c>
      <c r="HE521" s="70" t="str">
        <f t="shared" si="1"/>
        <v>3.A. Assurer la veille informationnelle et commerciale (la collecte) dans un cadre omnicanal</v>
      </c>
    </row>
    <row r="522" spans="209:213" x14ac:dyDescent="0.25">
      <c r="HA522" s="42" t="s">
        <v>260</v>
      </c>
      <c r="HC522" s="39" t="str">
        <f>CONCATENATE('REFERENTIEL 2nde RC'!A25," ",'REFERENTIEL 2nde RC'!B25)</f>
        <v>2.B. Satisfaire le client interne ou externe (ou prospect) dans un cadre omnicanal</v>
      </c>
      <c r="HE522" s="70" t="str">
        <f t="shared" si="1"/>
        <v>3.A.1. En amont du contact, rechercher et réunir l’information utile au contact avec le client interne, externe ou avec le prospect (offres, profil de clientèle, évolutions, etc.)</v>
      </c>
    </row>
    <row r="523" spans="209:213" x14ac:dyDescent="0.25">
      <c r="HA523" s="42" t="s">
        <v>261</v>
      </c>
      <c r="HC523" s="39" t="str">
        <f>CONCATENATE('REFERENTIEL 2nde RC'!A26," ",'REFERENTIEL 2nde RC'!B26)</f>
        <v>2.B.1. Contribuer à la satisfaction du client/prospect par la qualité de la relation établie</v>
      </c>
      <c r="HE523" s="70" t="str">
        <f t="shared" si="1"/>
        <v>3.A.2. Lors du contact et en aval, rechercher/collecter l’information utile à la relation client interne, externe ou à la relation avec le prospect (satisfaction, fidélisation…)</v>
      </c>
    </row>
    <row r="524" spans="209:213" x14ac:dyDescent="0.25">
      <c r="HA524" s="42" t="s">
        <v>262</v>
      </c>
      <c r="HC524" s="39" t="str">
        <f>CONCATENATE('REFERENTIEL 2nde RC'!A27," ",'REFERENTIEL 2nde RC'!B27)</f>
        <v>2.B.2. Contribuer à la satisfaction par la co-construction d’une solution de suivi adéquate et personnalisée, avec le client interne ou externe (ou prospect)</v>
      </c>
      <c r="HE524" s="70" t="str">
        <f t="shared" si="1"/>
        <v>3.A.3. Effectuer les mises à jour nécessaires de l’information</v>
      </c>
    </row>
    <row r="525" spans="209:213" x14ac:dyDescent="0.25">
      <c r="HA525" s="42" t="s">
        <v>263</v>
      </c>
      <c r="HC525" s="39" t="str">
        <f>CONCATENATE('REFERENTIEL 2nde RC'!A28," ",'REFERENTIEL 2nde RC'!B28)</f>
        <v>2.B.3. Recueillir les réclamations avec une attitude constructive, les transmettre à l’interlocuteur approprié</v>
      </c>
      <c r="HE525" s="70" t="str">
        <f t="shared" si="1"/>
        <v>3.B. Traiter et exploiter l’information relative à la relation client (interne, externe ou prospect) dans un cadre omnicanal</v>
      </c>
    </row>
    <row r="526" spans="209:213" x14ac:dyDescent="0.25">
      <c r="HA526" s="42" t="s">
        <v>264</v>
      </c>
      <c r="HC526" s="39" t="str">
        <f>CONCATENATE('REFERENTIEL 2nde RC'!A29," ",'REFERENTIEL 2nde RC'!B29)</f>
        <v>2.B.4. Rendre compte</v>
      </c>
      <c r="HE526" s="70" t="str">
        <f t="shared" si="1"/>
        <v>3.B.1. En amont du contact, exploiter l’information utile au contact avec le client interne, externe ou avec le prospect (offres, profil de clientèle, etc.)</v>
      </c>
    </row>
    <row r="527" spans="209:213" x14ac:dyDescent="0.25">
      <c r="HA527" s="42" t="s">
        <v>265</v>
      </c>
      <c r="HC527" s="39" t="str">
        <f>CONCATENATE('REFERENTIEL 2nde RC'!A30," ",'REFERENTIEL 2nde RC'!B30)</f>
        <v>2.C. Fidéliser/pérenniser la relation avec le client interne ou externe dans un cadre omnicanal</v>
      </c>
      <c r="HE527" s="70" t="str">
        <f t="shared" si="1"/>
        <v>3.B.2. Lors du contact et en aval, traiter et exploiter l’information utile à la relation client interne, externe ou à la relation avec le prospect (satisfaction, fidélisation…)</v>
      </c>
    </row>
    <row r="528" spans="209:213" x14ac:dyDescent="0.25">
      <c r="HA528" s="42" t="s">
        <v>266</v>
      </c>
      <c r="HC528" s="39" t="str">
        <f>CONCATENATE('REFERENTIEL 2nde RC'!A31," ",'REFERENTIEL 2nde RC'!B31)</f>
        <v>2.C.1. Contribuer à la fidélisation du client/prospect par la qualité commerciale de la relation établie</v>
      </c>
      <c r="HE528" s="70" t="str">
        <f t="shared" si="1"/>
        <v>3.C. Diffuser l’information au client interne, externe ou au prospect dans un cadre omnicanal</v>
      </c>
    </row>
    <row r="529" spans="209:213" x14ac:dyDescent="0.25">
      <c r="HA529" s="42" t="s">
        <v>267</v>
      </c>
      <c r="HC529" s="39" t="str">
        <f>CONCATENATE('REFERENTIEL 2nde RC'!A32," ",'REFERENTIEL 2nde RC'!B32)</f>
        <v>2.C.2. Contribuer à la fidélisation par la co-construction d’une solution de suivi adéquate et personnalisée, avec le client interne ou externe</v>
      </c>
      <c r="HE529" s="70" t="str">
        <f t="shared" si="1"/>
        <v>3.C.1. Transmettre l’information utile au contact avec le client interne, externe ou avec le prospect</v>
      </c>
    </row>
    <row r="530" spans="209:213" x14ac:dyDescent="0.25">
      <c r="HA530" s="42" t="s">
        <v>268</v>
      </c>
      <c r="HC530" s="39" t="str">
        <f>CONCATENATE('REFERENTIEL 2nde RC'!A33," ",'REFERENTIEL 2nde RC'!B33)</f>
        <v>2.C.3. Sélectionner et mettre en oeuvre des outils simples de fidélisation (ex : proposition de la carte de fidélité…)</v>
      </c>
      <c r="HE530" s="70" t="str">
        <f t="shared" si="1"/>
        <v>3.C.2. Mutualiser l’information utile à la continuité du service</v>
      </c>
    </row>
    <row r="531" spans="209:213" x14ac:dyDescent="0.25">
      <c r="HA531" s="42" t="s">
        <v>269</v>
      </c>
      <c r="HC531" s="39" t="str">
        <f>CONCATENATE('REFERENTIEL 2nde RC'!A34," ",'REFERENTIEL 2nde RC'!B34)</f>
        <v>3. Collecter et exploiter l’information dans le cadre de la relation client</v>
      </c>
      <c r="HE531" s="70" t="str">
        <f t="shared" si="1"/>
        <v>3.C.3. Etablir un compte-rendu, rendre compte à l’oral et/ou à l’écrit</v>
      </c>
    </row>
    <row r="532" spans="209:213" x14ac:dyDescent="0.25">
      <c r="HA532" s="42" t="s">
        <v>270</v>
      </c>
      <c r="HC532" s="39" t="str">
        <f>CONCATENATE('REFERENTIEL 2nde RC'!A35," ",'REFERENTIEL 2nde RC'!B35)</f>
        <v>3.A. Assurer la veille informationnelle et commerciale (la collecte) dans un cadre omnicanal</v>
      </c>
    </row>
    <row r="533" spans="209:213" x14ac:dyDescent="0.25">
      <c r="HA533" s="42" t="s">
        <v>271</v>
      </c>
      <c r="HC533" s="39" t="str">
        <f>CONCATENATE('REFERENTIEL 2nde RC'!A36," ",'REFERENTIEL 2nde RC'!B36)</f>
        <v>3.A.1. En amont du contact, rechercher et réunir l’information utile au contact avec le client interne, externe ou avec le prospect (offres, profil de clientèle, évolutions, etc.)</v>
      </c>
    </row>
    <row r="534" spans="209:213" x14ac:dyDescent="0.25">
      <c r="HA534" s="42" t="s">
        <v>272</v>
      </c>
      <c r="HC534" s="39" t="str">
        <f>CONCATENATE('REFERENTIEL 2nde RC'!A37," ",'REFERENTIEL 2nde RC'!B37)</f>
        <v>3.A.2. Lors du contact et en aval, rechercher/collecter l’information utile à la relation client interne, externe ou à la relation avec le prospect (satisfaction, fidélisation…)</v>
      </c>
    </row>
    <row r="535" spans="209:213" x14ac:dyDescent="0.25">
      <c r="HA535" s="42" t="s">
        <v>273</v>
      </c>
      <c r="HC535" s="39" t="str">
        <f>CONCATENATE('REFERENTIEL 2nde RC'!A38," ",'REFERENTIEL 2nde RC'!B38)</f>
        <v>3.A.3. Effectuer les mises à jour nécessaires de l’information</v>
      </c>
    </row>
    <row r="536" spans="209:213" x14ac:dyDescent="0.25">
      <c r="HA536" s="42" t="s">
        <v>274</v>
      </c>
      <c r="HC536" s="39" t="str">
        <f>CONCATENATE('REFERENTIEL 2nde RC'!A39," ",'REFERENTIEL 2nde RC'!B39)</f>
        <v>3.B. Traiter et exploiter l’information relative à la relation client (interne, externe ou prospect) dans un cadre omnicanal</v>
      </c>
    </row>
    <row r="537" spans="209:213" x14ac:dyDescent="0.25">
      <c r="HA537" s="42" t="s">
        <v>275</v>
      </c>
      <c r="HC537" s="39" t="str">
        <f>CONCATENATE('REFERENTIEL 2nde RC'!A40," ",'REFERENTIEL 2nde RC'!B40)</f>
        <v>3.B.1. En amont du contact, exploiter l’information utile au contact avec le client interne, externe ou avec le prospect (offres, profil de clientèle, etc.)</v>
      </c>
    </row>
    <row r="538" spans="209:213" x14ac:dyDescent="0.25">
      <c r="HA538" s="42" t="s">
        <v>276</v>
      </c>
      <c r="HC538" s="39" t="str">
        <f>CONCATENATE('REFERENTIEL 2nde RC'!A41," ",'REFERENTIEL 2nde RC'!B41)</f>
        <v>3.B.2. Lors du contact et en aval, traiter et exploiter l’information utile à la relation client interne, externe ou à la relation avec le prospect (satisfaction, fidélisation…)</v>
      </c>
    </row>
    <row r="539" spans="209:213" x14ac:dyDescent="0.25">
      <c r="HA539" s="42" t="s">
        <v>277</v>
      </c>
      <c r="HC539" s="39" t="str">
        <f>CONCATENATE('REFERENTIEL 2nde RC'!A42," ",'REFERENTIEL 2nde RC'!B42)</f>
        <v>3.C. Diffuser l’information au client interne, externe ou au prospect dans un cadre omnicanal</v>
      </c>
    </row>
    <row r="540" spans="209:213" x14ac:dyDescent="0.25">
      <c r="HA540" s="42" t="s">
        <v>278</v>
      </c>
      <c r="HC540" s="39" t="str">
        <f>CONCATENATE('REFERENTIEL 2nde RC'!A43," ",'REFERENTIEL 2nde RC'!B43)</f>
        <v>3.C.1. Transmettre l’information utile au contact avec le client interne, externe ou avec le prospect</v>
      </c>
    </row>
    <row r="541" spans="209:213" x14ac:dyDescent="0.25">
      <c r="HA541" s="42" t="s">
        <v>279</v>
      </c>
      <c r="HC541" s="39" t="str">
        <f>CONCATENATE('REFERENTIEL 2nde RC'!A44," ",'REFERENTIEL 2nde RC'!B44)</f>
        <v>3.C.2. Mutualiser l’information utile à la continuité du service</v>
      </c>
    </row>
    <row r="542" spans="209:213" x14ac:dyDescent="0.25">
      <c r="HA542" s="42" t="s">
        <v>280</v>
      </c>
      <c r="HC542" s="39" t="str">
        <f>CONCATENATE('REFERENTIEL 2nde RC'!A45," ",'REFERENTIEL 2nde RC'!B45)</f>
        <v>3.C.3. Etablir un compte-rendu, rendre compte à l’oral et/ou à l’écrit</v>
      </c>
    </row>
    <row r="543" spans="209:213" x14ac:dyDescent="0.25">
      <c r="HA543" s="42" t="s">
        <v>281</v>
      </c>
    </row>
    <row r="544" spans="209:213" x14ac:dyDescent="0.25">
      <c r="HA544" s="42" t="s">
        <v>282</v>
      </c>
    </row>
    <row r="545" spans="209:209" x14ac:dyDescent="0.25">
      <c r="HA545" s="42" t="s">
        <v>283</v>
      </c>
    </row>
    <row r="546" spans="209:209" x14ac:dyDescent="0.25">
      <c r="HA546" s="42" t="s">
        <v>284</v>
      </c>
    </row>
    <row r="547" spans="209:209" x14ac:dyDescent="0.25">
      <c r="HA547" s="42" t="s">
        <v>285</v>
      </c>
    </row>
    <row r="548" spans="209:209" x14ac:dyDescent="0.25">
      <c r="HA548" s="42" t="s">
        <v>286</v>
      </c>
    </row>
    <row r="549" spans="209:209" x14ac:dyDescent="0.25">
      <c r="HA549" s="42" t="s">
        <v>287</v>
      </c>
    </row>
    <row r="550" spans="209:209" x14ac:dyDescent="0.25">
      <c r="HA550" s="42" t="s">
        <v>288</v>
      </c>
    </row>
    <row r="551" spans="209:209" x14ac:dyDescent="0.25">
      <c r="HA551" s="42" t="s">
        <v>289</v>
      </c>
    </row>
    <row r="552" spans="209:209" x14ac:dyDescent="0.25">
      <c r="HA552" s="42" t="s">
        <v>290</v>
      </c>
    </row>
    <row r="553" spans="209:209" x14ac:dyDescent="0.25">
      <c r="HA553" s="42" t="s">
        <v>291</v>
      </c>
    </row>
    <row r="554" spans="209:209" x14ac:dyDescent="0.25">
      <c r="HA554" s="42" t="s">
        <v>292</v>
      </c>
    </row>
    <row r="555" spans="209:209" x14ac:dyDescent="0.25">
      <c r="HA555" s="42" t="s">
        <v>293</v>
      </c>
    </row>
    <row r="556" spans="209:209" x14ac:dyDescent="0.25">
      <c r="HA556" s="42" t="s">
        <v>294</v>
      </c>
    </row>
    <row r="557" spans="209:209" x14ac:dyDescent="0.25">
      <c r="HA557" s="42" t="s">
        <v>295</v>
      </c>
    </row>
    <row r="558" spans="209:209" x14ac:dyDescent="0.25">
      <c r="HA558" s="42" t="s">
        <v>296</v>
      </c>
    </row>
    <row r="559" spans="209:209" x14ac:dyDescent="0.25">
      <c r="HA559" s="42" t="s">
        <v>297</v>
      </c>
    </row>
  </sheetData>
  <sheetProtection selectLockedCells="1"/>
  <mergeCells count="81">
    <mergeCell ref="A4:R4"/>
    <mergeCell ref="A6:R6"/>
    <mergeCell ref="A57:R57"/>
    <mergeCell ref="A2:R2"/>
    <mergeCell ref="D3:R3"/>
    <mergeCell ref="C5:G5"/>
    <mergeCell ref="J5:R5"/>
    <mergeCell ref="H12:R12"/>
    <mergeCell ref="A8:R8"/>
    <mergeCell ref="A7:B7"/>
    <mergeCell ref="C7:R7"/>
    <mergeCell ref="A9:R9"/>
    <mergeCell ref="H10:R10"/>
    <mergeCell ref="H11:R11"/>
    <mergeCell ref="B24:R24"/>
    <mergeCell ref="B14:G14"/>
    <mergeCell ref="I14:R14"/>
    <mergeCell ref="B15:G15"/>
    <mergeCell ref="I15:R15"/>
    <mergeCell ref="B16:G16"/>
    <mergeCell ref="I16:R16"/>
    <mergeCell ref="B18:R18"/>
    <mergeCell ref="B19:R19"/>
    <mergeCell ref="B20:R20"/>
    <mergeCell ref="B21:R21"/>
    <mergeCell ref="B22:R22"/>
    <mergeCell ref="B55:R55"/>
    <mergeCell ref="B25:R25"/>
    <mergeCell ref="B26:R26"/>
    <mergeCell ref="B27:R27"/>
    <mergeCell ref="G29:R29"/>
    <mergeCell ref="G30:R30"/>
    <mergeCell ref="G31:R31"/>
    <mergeCell ref="B40:R40"/>
    <mergeCell ref="B44:R44"/>
    <mergeCell ref="G32:R32"/>
    <mergeCell ref="A34:R34"/>
    <mergeCell ref="B37:R37"/>
    <mergeCell ref="B48:R48"/>
    <mergeCell ref="B51:R51"/>
    <mergeCell ref="A72:R72"/>
    <mergeCell ref="A70:R70"/>
    <mergeCell ref="B58:R58"/>
    <mergeCell ref="A60:R60"/>
    <mergeCell ref="B62:R62"/>
    <mergeCell ref="A64:R64"/>
    <mergeCell ref="B66:R66"/>
    <mergeCell ref="A68:R68"/>
    <mergeCell ref="B83:J83"/>
    <mergeCell ref="B84:J84"/>
    <mergeCell ref="B85:J85"/>
    <mergeCell ref="B87:J87"/>
    <mergeCell ref="B74:J74"/>
    <mergeCell ref="B75:J75"/>
    <mergeCell ref="B76:J76"/>
    <mergeCell ref="B77:J77"/>
    <mergeCell ref="B78:J78"/>
    <mergeCell ref="B80:J80"/>
    <mergeCell ref="B81:J81"/>
    <mergeCell ref="A110:R110"/>
    <mergeCell ref="B88:J88"/>
    <mergeCell ref="B89:J89"/>
    <mergeCell ref="B90:J90"/>
    <mergeCell ref="B91:J91"/>
    <mergeCell ref="B92:J92"/>
    <mergeCell ref="A1:R1"/>
    <mergeCell ref="B104:J104"/>
    <mergeCell ref="B105:J105"/>
    <mergeCell ref="B109:R109"/>
    <mergeCell ref="A93:R93"/>
    <mergeCell ref="B98:J98"/>
    <mergeCell ref="B101:J101"/>
    <mergeCell ref="B99:J99"/>
    <mergeCell ref="B100:J100"/>
    <mergeCell ref="B107:J107"/>
    <mergeCell ref="B108:J108"/>
    <mergeCell ref="B103:J103"/>
    <mergeCell ref="B95:J95"/>
    <mergeCell ref="B96:J96"/>
    <mergeCell ref="B97:J97"/>
    <mergeCell ref="B82:J82"/>
  </mergeCells>
  <dataValidations count="11">
    <dataValidation type="list" allowBlank="1" showInputMessage="1" showErrorMessage="1" sqref="H11:R11">
      <formula1>Lieux</formula1>
    </dataValidation>
    <dataValidation type="list" allowBlank="1" showInputMessage="1" showErrorMessage="1" sqref="H12:R12">
      <formula1>ContexteRéalisation</formula1>
    </dataValidation>
    <dataValidation type="list" allowBlank="1" showInputMessage="1" showErrorMessage="1" sqref="B14:G16">
      <formula1>Conditions</formula1>
    </dataValidation>
    <dataValidation type="list" allowBlank="1" showInputMessage="1" showErrorMessage="1" sqref="I14:R16">
      <formula1>ConditionsPart</formula1>
    </dataValidation>
    <dataValidation type="list" allowBlank="1" showInputMessage="1" showErrorMessage="1" sqref="K95:Q101 K74:Q78 K103:Q105 K80:Q85 K87:Q92 B18:R22">
      <formula1>ListeCompétences</formula1>
    </dataValidation>
    <dataValidation type="list" allowBlank="1" showInputMessage="1" showErrorMessage="1" sqref="B24:R27">
      <formula1>Compléxité</formula1>
    </dataValidation>
    <dataValidation type="list" allowBlank="1" showInputMessage="1" showErrorMessage="1" sqref="E29:E32">
      <formula1>OuiNon</formula1>
    </dataValidation>
    <dataValidation type="list" allowBlank="1" showInputMessage="1" showErrorMessage="1" sqref="R74:R78 R80:R85 R103:R105 R87:R92 R95:R101 R107">
      <formula1>Positionnements</formula1>
    </dataValidation>
    <dataValidation type="list" allowBlank="1" showInputMessage="1" showErrorMessage="1" sqref="B87:J92">
      <formula1>CompétencesRéférentiel</formula1>
    </dataValidation>
    <dataValidation type="list" allowBlank="1" showInputMessage="1" showErrorMessage="1" sqref="B74:J78 B80:J85 B95:J101">
      <formula1>CT</formula1>
    </dataValidation>
    <dataValidation type="list" allowBlank="1" showInputMessage="1" showErrorMessage="1" sqref="R108">
      <formula1>Note</formula1>
    </dataValidation>
  </dataValidations>
  <hyperlinks>
    <hyperlink ref="A110:R110" r:id="rId1" display="Des difficultés ou questions sur ce document ? Interrogez le forum d'Ecogest Grenoble"/>
  </hyperlinks>
  <pageMargins left="0.39370078740157483" right="0.19685039370078741" top="0.59055118110236227" bottom="0.31496062992125984" header="0.31496062992125984" footer="0.31496062992125984"/>
  <pageSetup paperSize="9" orientation="portrait" r:id="rId2"/>
  <headerFooter>
    <oddHeader>&amp;L&amp;"Arial,Normal"&amp;8&amp;F&amp;C&amp;"Arial,Normal"&amp;8
&amp;R&amp;"Arial,Normal"&amp;8Page &amp;P / &amp;N            &amp;K00+000 .</oddHeader>
  </headerFooter>
  <rowBreaks count="2" manualBreakCount="2">
    <brk id="44" max="16383" man="1"/>
    <brk id="68" max="16383" man="1"/>
  </rowBreaks>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9"/>
  <sheetViews>
    <sheetView showGridLines="0" zoomScaleNormal="100" workbookViewId="0">
      <selection sqref="A1:B1"/>
    </sheetView>
  </sheetViews>
  <sheetFormatPr baseColWidth="10" defaultRowHeight="15" x14ac:dyDescent="0.25"/>
  <cols>
    <col min="1" max="1" width="6.85546875" style="23" customWidth="1"/>
    <col min="2" max="2" width="86.42578125" style="23" customWidth="1"/>
    <col min="3" max="3" width="0.85546875" style="23" customWidth="1"/>
    <col min="4" max="5" width="0.28515625" style="23" customWidth="1"/>
    <col min="6" max="16384" width="11.42578125" style="23"/>
  </cols>
  <sheetData>
    <row r="1" spans="1:19" ht="54.75" customHeight="1" x14ac:dyDescent="0.25">
      <c r="A1" s="199" t="s">
        <v>55</v>
      </c>
      <c r="B1" s="200"/>
    </row>
    <row r="2" spans="1:19" ht="25.5" customHeight="1" x14ac:dyDescent="0.25">
      <c r="B2" s="24" t="s">
        <v>56</v>
      </c>
    </row>
    <row r="3" spans="1:19" ht="25.5" customHeight="1" x14ac:dyDescent="0.25">
      <c r="A3" s="25" t="s">
        <v>57</v>
      </c>
      <c r="B3" s="25" t="s">
        <v>58</v>
      </c>
    </row>
    <row r="4" spans="1:19" ht="31.5" x14ac:dyDescent="0.25">
      <c r="A4" s="26" t="s">
        <v>59</v>
      </c>
      <c r="B4" s="27" t="s">
        <v>60</v>
      </c>
    </row>
    <row r="5" spans="1:19" x14ac:dyDescent="0.25">
      <c r="A5" s="28" t="s">
        <v>61</v>
      </c>
      <c r="B5" s="29" t="s">
        <v>62</v>
      </c>
    </row>
    <row r="6" spans="1:19" x14ac:dyDescent="0.25">
      <c r="A6" s="28" t="s">
        <v>63</v>
      </c>
      <c r="B6" s="30" t="s">
        <v>64</v>
      </c>
    </row>
    <row r="7" spans="1:19" ht="31.5" x14ac:dyDescent="0.25">
      <c r="A7" s="26" t="s">
        <v>65</v>
      </c>
      <c r="B7" s="27" t="s">
        <v>66</v>
      </c>
      <c r="R7" s="31"/>
      <c r="S7" s="32"/>
    </row>
    <row r="8" spans="1:19" x14ac:dyDescent="0.25">
      <c r="A8" s="28" t="s">
        <v>67</v>
      </c>
      <c r="B8" s="29" t="s">
        <v>68</v>
      </c>
      <c r="R8" s="31"/>
      <c r="S8" s="32"/>
    </row>
    <row r="9" spans="1:19" x14ac:dyDescent="0.25">
      <c r="A9" s="28" t="s">
        <v>69</v>
      </c>
      <c r="B9" s="29" t="s">
        <v>70</v>
      </c>
      <c r="R9" s="31"/>
      <c r="S9" s="32"/>
    </row>
    <row r="10" spans="1:19" ht="28.5" x14ac:dyDescent="0.25">
      <c r="A10" s="28" t="s">
        <v>71</v>
      </c>
      <c r="B10" s="29" t="s">
        <v>72</v>
      </c>
      <c r="R10" s="31"/>
      <c r="S10" s="32"/>
    </row>
    <row r="11" spans="1:19" ht="31.5" x14ac:dyDescent="0.25">
      <c r="A11" s="26" t="s">
        <v>73</v>
      </c>
      <c r="B11" s="27" t="s">
        <v>74</v>
      </c>
      <c r="R11" s="31"/>
      <c r="S11" s="32"/>
    </row>
    <row r="12" spans="1:19" ht="28.5" x14ac:dyDescent="0.25">
      <c r="A12" s="28" t="s">
        <v>75</v>
      </c>
      <c r="B12" s="29" t="s">
        <v>76</v>
      </c>
      <c r="R12" s="31"/>
      <c r="S12" s="32"/>
    </row>
    <row r="13" spans="1:19" x14ac:dyDescent="0.25">
      <c r="A13" s="28" t="s">
        <v>77</v>
      </c>
      <c r="B13" s="29" t="s">
        <v>78</v>
      </c>
      <c r="R13" s="31"/>
      <c r="S13" s="32"/>
    </row>
    <row r="14" spans="1:19" x14ac:dyDescent="0.25">
      <c r="A14" s="28" t="s">
        <v>79</v>
      </c>
      <c r="B14" s="29" t="s">
        <v>80</v>
      </c>
      <c r="R14" s="31"/>
      <c r="S14" s="32"/>
    </row>
    <row r="15" spans="1:19" x14ac:dyDescent="0.25">
      <c r="A15" s="28" t="s">
        <v>81</v>
      </c>
      <c r="B15" s="29" t="s">
        <v>82</v>
      </c>
      <c r="R15" s="31"/>
      <c r="S15" s="32"/>
    </row>
    <row r="16" spans="1:19" ht="31.5" x14ac:dyDescent="0.25">
      <c r="A16" s="26" t="s">
        <v>83</v>
      </c>
      <c r="B16" s="27" t="s">
        <v>84</v>
      </c>
      <c r="R16" s="31"/>
      <c r="S16" s="32"/>
    </row>
    <row r="17" spans="1:19" x14ac:dyDescent="0.25">
      <c r="A17" s="28" t="s">
        <v>85</v>
      </c>
      <c r="B17" s="29" t="s">
        <v>86</v>
      </c>
      <c r="R17" s="31"/>
      <c r="S17" s="32"/>
    </row>
    <row r="18" spans="1:19" x14ac:dyDescent="0.25">
      <c r="A18" s="28" t="s">
        <v>87</v>
      </c>
      <c r="B18" s="29" t="s">
        <v>88</v>
      </c>
      <c r="R18" s="31"/>
      <c r="S18" s="32"/>
    </row>
    <row r="19" spans="1:19" ht="50.25" customHeight="1" x14ac:dyDescent="0.25">
      <c r="A19" s="33" t="s">
        <v>89</v>
      </c>
      <c r="B19" s="33" t="s">
        <v>90</v>
      </c>
      <c r="R19" s="31"/>
      <c r="S19" s="32"/>
    </row>
    <row r="20" spans="1:19" ht="31.5" x14ac:dyDescent="0.25">
      <c r="A20" s="34" t="s">
        <v>91</v>
      </c>
      <c r="B20" s="35" t="s">
        <v>92</v>
      </c>
      <c r="R20" s="31"/>
      <c r="S20" s="32"/>
    </row>
    <row r="21" spans="1:19" x14ac:dyDescent="0.25">
      <c r="A21" s="28" t="s">
        <v>93</v>
      </c>
      <c r="B21" s="29" t="s">
        <v>94</v>
      </c>
      <c r="R21" s="31"/>
      <c r="S21" s="32"/>
    </row>
    <row r="22" spans="1:19" x14ac:dyDescent="0.25">
      <c r="A22" s="28" t="s">
        <v>95</v>
      </c>
      <c r="B22" s="29" t="s">
        <v>96</v>
      </c>
      <c r="R22" s="31"/>
      <c r="S22" s="32"/>
    </row>
    <row r="23" spans="1:19" x14ac:dyDescent="0.25">
      <c r="A23" s="28" t="s">
        <v>97</v>
      </c>
      <c r="B23" s="29" t="s">
        <v>98</v>
      </c>
      <c r="R23" s="31"/>
      <c r="S23" s="32"/>
    </row>
    <row r="24" spans="1:19" ht="13.5" customHeight="1" x14ac:dyDescent="0.25">
      <c r="A24" s="28" t="s">
        <v>99</v>
      </c>
      <c r="B24" s="29" t="s">
        <v>100</v>
      </c>
      <c r="R24" s="31"/>
      <c r="S24" s="32"/>
    </row>
    <row r="25" spans="1:19" ht="15.75" x14ac:dyDescent="0.25">
      <c r="A25" s="34" t="s">
        <v>101</v>
      </c>
      <c r="B25" s="35" t="s">
        <v>102</v>
      </c>
      <c r="R25" s="31"/>
      <c r="S25" s="32"/>
    </row>
    <row r="26" spans="1:19" x14ac:dyDescent="0.25">
      <c r="A26" s="28" t="s">
        <v>103</v>
      </c>
      <c r="B26" s="29" t="s">
        <v>104</v>
      </c>
      <c r="R26" s="31"/>
      <c r="S26" s="32"/>
    </row>
    <row r="27" spans="1:19" ht="28.5" x14ac:dyDescent="0.25">
      <c r="A27" s="28" t="s">
        <v>105</v>
      </c>
      <c r="B27" s="29" t="s">
        <v>106</v>
      </c>
      <c r="R27" s="31"/>
      <c r="S27" s="32"/>
    </row>
    <row r="28" spans="1:19" ht="28.5" x14ac:dyDescent="0.25">
      <c r="A28" s="28" t="s">
        <v>107</v>
      </c>
      <c r="B28" s="29" t="s">
        <v>108</v>
      </c>
      <c r="R28" s="31"/>
      <c r="S28" s="32"/>
    </row>
    <row r="29" spans="1:19" x14ac:dyDescent="0.25">
      <c r="A29" s="28" t="s">
        <v>109</v>
      </c>
      <c r="B29" s="29" t="s">
        <v>110</v>
      </c>
      <c r="R29" s="31"/>
      <c r="S29" s="32"/>
    </row>
    <row r="30" spans="1:19" ht="31.5" x14ac:dyDescent="0.25">
      <c r="A30" s="34" t="s">
        <v>111</v>
      </c>
      <c r="B30" s="35" t="s">
        <v>112</v>
      </c>
      <c r="R30" s="31"/>
      <c r="S30" s="32"/>
    </row>
    <row r="31" spans="1:19" ht="28.5" x14ac:dyDescent="0.25">
      <c r="A31" s="28" t="s">
        <v>113</v>
      </c>
      <c r="B31" s="29" t="s">
        <v>114</v>
      </c>
      <c r="R31" s="31"/>
      <c r="S31" s="32"/>
    </row>
    <row r="32" spans="1:19" ht="28.5" x14ac:dyDescent="0.25">
      <c r="A32" s="28" t="s">
        <v>115</v>
      </c>
      <c r="B32" s="29" t="s">
        <v>116</v>
      </c>
      <c r="R32" s="31"/>
      <c r="S32" s="32"/>
    </row>
    <row r="33" spans="1:19" ht="28.5" x14ac:dyDescent="0.25">
      <c r="A33" s="28" t="s">
        <v>117</v>
      </c>
      <c r="B33" s="29" t="s">
        <v>118</v>
      </c>
      <c r="R33" s="31"/>
      <c r="S33" s="32"/>
    </row>
    <row r="34" spans="1:19" ht="48.75" customHeight="1" x14ac:dyDescent="0.25">
      <c r="A34" s="36" t="s">
        <v>119</v>
      </c>
      <c r="B34" s="36" t="s">
        <v>120</v>
      </c>
      <c r="R34" s="31"/>
      <c r="S34" s="32"/>
    </row>
    <row r="35" spans="1:19" ht="31.5" x14ac:dyDescent="0.25">
      <c r="A35" s="37" t="s">
        <v>121</v>
      </c>
      <c r="B35" s="38" t="s">
        <v>122</v>
      </c>
      <c r="R35" s="31"/>
      <c r="S35" s="32"/>
    </row>
    <row r="36" spans="1:19" ht="28.5" x14ac:dyDescent="0.25">
      <c r="A36" s="28" t="s">
        <v>123</v>
      </c>
      <c r="B36" s="29" t="s">
        <v>124</v>
      </c>
      <c r="R36" s="31"/>
      <c r="S36" s="32"/>
    </row>
    <row r="37" spans="1:19" ht="28.5" x14ac:dyDescent="0.25">
      <c r="A37" s="28" t="s">
        <v>125</v>
      </c>
      <c r="B37" s="29" t="s">
        <v>126</v>
      </c>
      <c r="R37" s="31"/>
      <c r="S37" s="32"/>
    </row>
    <row r="38" spans="1:19" x14ac:dyDescent="0.25">
      <c r="A38" s="28" t="s">
        <v>127</v>
      </c>
      <c r="B38" s="29" t="s">
        <v>128</v>
      </c>
      <c r="R38" s="31"/>
      <c r="S38" s="32"/>
    </row>
    <row r="39" spans="1:19" ht="31.5" x14ac:dyDescent="0.25">
      <c r="A39" s="37" t="s">
        <v>129</v>
      </c>
      <c r="B39" s="38" t="s">
        <v>130</v>
      </c>
      <c r="R39" s="31"/>
      <c r="S39" s="32"/>
    </row>
    <row r="40" spans="1:19" ht="28.5" x14ac:dyDescent="0.25">
      <c r="A40" s="28" t="s">
        <v>131</v>
      </c>
      <c r="B40" s="29" t="s">
        <v>132</v>
      </c>
      <c r="R40" s="31"/>
      <c r="S40" s="32"/>
    </row>
    <row r="41" spans="1:19" ht="28.5" x14ac:dyDescent="0.25">
      <c r="A41" s="28" t="s">
        <v>133</v>
      </c>
      <c r="B41" s="29" t="s">
        <v>134</v>
      </c>
      <c r="R41" s="31"/>
      <c r="S41" s="32"/>
    </row>
    <row r="42" spans="1:19" ht="31.5" x14ac:dyDescent="0.25">
      <c r="A42" s="37" t="s">
        <v>135</v>
      </c>
      <c r="B42" s="38" t="s">
        <v>136</v>
      </c>
      <c r="R42" s="31"/>
      <c r="S42" s="32"/>
    </row>
    <row r="43" spans="1:19" x14ac:dyDescent="0.25">
      <c r="A43" s="28" t="s">
        <v>137</v>
      </c>
      <c r="B43" s="29" t="s">
        <v>138</v>
      </c>
      <c r="R43" s="31"/>
      <c r="S43" s="32"/>
    </row>
    <row r="44" spans="1:19" x14ac:dyDescent="0.25">
      <c r="A44" s="28" t="s">
        <v>139</v>
      </c>
      <c r="B44" s="29" t="s">
        <v>140</v>
      </c>
      <c r="R44" s="31"/>
      <c r="S44" s="32"/>
    </row>
    <row r="45" spans="1:19" x14ac:dyDescent="0.25">
      <c r="A45" s="28" t="s">
        <v>141</v>
      </c>
      <c r="B45" s="29" t="s">
        <v>142</v>
      </c>
      <c r="R45" s="31"/>
      <c r="S45" s="32"/>
    </row>
    <row r="46" spans="1:19" ht="68.25" customHeight="1" x14ac:dyDescent="0.45">
      <c r="A46" s="201" t="s">
        <v>322</v>
      </c>
      <c r="B46" s="201"/>
      <c r="C46" s="201"/>
      <c r="D46" s="201"/>
      <c r="E46" s="201"/>
      <c r="R46" s="31"/>
      <c r="S46" s="32"/>
    </row>
    <row r="47" spans="1:19" x14ac:dyDescent="0.25">
      <c r="R47" s="31"/>
      <c r="S47" s="32"/>
    </row>
    <row r="48" spans="1:19" ht="12.75" customHeight="1" x14ac:dyDescent="0.25">
      <c r="R48" s="31"/>
      <c r="S48" s="32"/>
    </row>
    <row r="49" spans="18:19" x14ac:dyDescent="0.25">
      <c r="R49" s="31"/>
      <c r="S49" s="32"/>
    </row>
    <row r="50" spans="18:19" ht="12.75" customHeight="1" x14ac:dyDescent="0.25">
      <c r="R50" s="31"/>
      <c r="S50" s="32"/>
    </row>
    <row r="51" spans="18:19" ht="12.75" customHeight="1" x14ac:dyDescent="0.25">
      <c r="R51" s="31"/>
      <c r="S51" s="32"/>
    </row>
    <row r="52" spans="18:19" ht="12.75" customHeight="1" x14ac:dyDescent="0.25">
      <c r="R52" s="31"/>
      <c r="S52" s="32"/>
    </row>
    <row r="53" spans="18:19" ht="12.75" customHeight="1" x14ac:dyDescent="0.25">
      <c r="R53" s="31"/>
      <c r="S53" s="32"/>
    </row>
    <row r="54" spans="18:19" ht="12.75" customHeight="1" x14ac:dyDescent="0.25">
      <c r="R54" s="31"/>
      <c r="S54" s="32"/>
    </row>
    <row r="55" spans="18:19" ht="12.75" customHeight="1" x14ac:dyDescent="0.25">
      <c r="R55" s="31"/>
      <c r="S55" s="32"/>
    </row>
    <row r="56" spans="18:19" ht="12.75" customHeight="1" x14ac:dyDescent="0.25">
      <c r="R56" s="31"/>
      <c r="S56" s="32"/>
    </row>
    <row r="57" spans="18:19" ht="13.5" customHeight="1" x14ac:dyDescent="0.25">
      <c r="R57" s="31"/>
      <c r="S57" s="32"/>
    </row>
    <row r="58" spans="18:19" x14ac:dyDescent="0.25">
      <c r="R58" s="31"/>
      <c r="S58" s="32"/>
    </row>
    <row r="59" spans="18:19" x14ac:dyDescent="0.25">
      <c r="R59" s="31"/>
      <c r="S59" s="32"/>
    </row>
    <row r="60" spans="18:19" x14ac:dyDescent="0.25">
      <c r="R60" s="31"/>
      <c r="S60" s="32"/>
    </row>
    <row r="61" spans="18:19" x14ac:dyDescent="0.25">
      <c r="R61" s="31"/>
      <c r="S61" s="32"/>
    </row>
    <row r="62" spans="18:19" x14ac:dyDescent="0.25">
      <c r="R62" s="31"/>
      <c r="S62" s="32"/>
    </row>
    <row r="63" spans="18:19" x14ac:dyDescent="0.25">
      <c r="R63" s="31"/>
      <c r="S63" s="32"/>
    </row>
    <row r="64" spans="18:19" x14ac:dyDescent="0.25">
      <c r="R64" s="31"/>
      <c r="S64" s="32"/>
    </row>
    <row r="65" spans="18:19" x14ac:dyDescent="0.25">
      <c r="R65" s="31"/>
      <c r="S65" s="32"/>
    </row>
    <row r="66" spans="18:19" x14ac:dyDescent="0.25">
      <c r="R66" s="31"/>
      <c r="S66" s="32"/>
    </row>
    <row r="67" spans="18:19" x14ac:dyDescent="0.25">
      <c r="R67" s="31"/>
      <c r="S67" s="32"/>
    </row>
    <row r="68" spans="18:19" x14ac:dyDescent="0.25">
      <c r="R68" s="31"/>
      <c r="S68" s="32"/>
    </row>
    <row r="69" spans="18:19" x14ac:dyDescent="0.25">
      <c r="R69" s="31"/>
      <c r="S69" s="32"/>
    </row>
    <row r="70" spans="18:19" x14ac:dyDescent="0.25">
      <c r="R70" s="31"/>
      <c r="S70" s="32"/>
    </row>
    <row r="71" spans="18:19" x14ac:dyDescent="0.25">
      <c r="R71" s="31"/>
      <c r="S71" s="32"/>
    </row>
    <row r="72" spans="18:19" x14ac:dyDescent="0.25">
      <c r="R72" s="31"/>
      <c r="S72" s="32"/>
    </row>
    <row r="73" spans="18:19" x14ac:dyDescent="0.25">
      <c r="R73" s="31"/>
      <c r="S73" s="32"/>
    </row>
    <row r="74" spans="18:19" x14ac:dyDescent="0.25">
      <c r="R74" s="31"/>
      <c r="S74" s="32"/>
    </row>
    <row r="75" spans="18:19" x14ac:dyDescent="0.25">
      <c r="R75" s="31"/>
      <c r="S75" s="32"/>
    </row>
    <row r="76" spans="18:19" x14ac:dyDescent="0.25">
      <c r="R76" s="31"/>
      <c r="S76" s="32"/>
    </row>
    <row r="77" spans="18:19" x14ac:dyDescent="0.25">
      <c r="R77" s="31"/>
      <c r="S77" s="32"/>
    </row>
    <row r="78" spans="18:19" x14ac:dyDescent="0.25">
      <c r="R78" s="31"/>
      <c r="S78" s="32"/>
    </row>
    <row r="79" spans="18:19" x14ac:dyDescent="0.25">
      <c r="R79" s="31"/>
      <c r="S79" s="32"/>
    </row>
    <row r="80" spans="18:19" x14ac:dyDescent="0.25">
      <c r="R80" s="31"/>
      <c r="S80" s="32"/>
    </row>
    <row r="81" spans="18:19" x14ac:dyDescent="0.25">
      <c r="R81" s="31"/>
      <c r="S81" s="32"/>
    </row>
    <row r="82" spans="18:19" x14ac:dyDescent="0.25">
      <c r="R82" s="31"/>
      <c r="S82" s="32"/>
    </row>
    <row r="83" spans="18:19" x14ac:dyDescent="0.25">
      <c r="R83" s="31"/>
      <c r="S83" s="32"/>
    </row>
    <row r="84" spans="18:19" x14ac:dyDescent="0.25">
      <c r="R84" s="31"/>
      <c r="S84" s="32"/>
    </row>
    <row r="85" spans="18:19" x14ac:dyDescent="0.25">
      <c r="R85" s="31"/>
      <c r="S85" s="32"/>
    </row>
    <row r="86" spans="18:19" x14ac:dyDescent="0.25">
      <c r="R86" s="31"/>
      <c r="S86" s="32"/>
    </row>
    <row r="87" spans="18:19" x14ac:dyDescent="0.25">
      <c r="R87" s="31"/>
      <c r="S87" s="32"/>
    </row>
    <row r="88" spans="18:19" x14ac:dyDescent="0.25">
      <c r="R88" s="31"/>
      <c r="S88" s="32"/>
    </row>
    <row r="89" spans="18:19" x14ac:dyDescent="0.25">
      <c r="R89" s="31"/>
      <c r="S89" s="32"/>
    </row>
  </sheetData>
  <sheetProtection password="C8DF" sheet="1" objects="1" scenarios="1" autoFilter="0"/>
  <autoFilter ref="A3:B3"/>
  <mergeCells count="2">
    <mergeCell ref="A1:B1"/>
    <mergeCell ref="A46:E46"/>
  </mergeCells>
  <pageMargins left="0.39370078740157483" right="0.19685039370078741" top="0.39370078740157483" bottom="0.51181102362204722"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N671"/>
  <sheetViews>
    <sheetView showGridLines="0" topLeftCell="A5" zoomScale="110" zoomScaleNormal="110" workbookViewId="0">
      <selection activeCell="A2" sqref="A2:E2"/>
    </sheetView>
  </sheetViews>
  <sheetFormatPr baseColWidth="10" defaultRowHeight="15" x14ac:dyDescent="0.25"/>
  <cols>
    <col min="1" max="1" width="27.28515625" style="2" customWidth="1"/>
    <col min="2" max="2" width="17.28515625" style="2" customWidth="1"/>
    <col min="3" max="3" width="57.7109375" style="2" customWidth="1"/>
    <col min="4" max="4" width="4.7109375" style="2" customWidth="1"/>
    <col min="5" max="5" width="33.42578125" style="2" customWidth="1"/>
    <col min="6" max="6" width="0.7109375" customWidth="1"/>
    <col min="7" max="8" width="0.7109375" style="2" customWidth="1"/>
    <col min="9" max="9" width="0.5703125" style="2" customWidth="1"/>
    <col min="10" max="10" width="104.42578125" style="2" hidden="1" customWidth="1"/>
    <col min="11" max="11" width="1.140625" style="2" customWidth="1"/>
    <col min="12" max="12" width="0.85546875" style="2" customWidth="1"/>
    <col min="13" max="199" width="11.42578125" style="2"/>
    <col min="200" max="200" width="0" style="2" hidden="1" customWidth="1"/>
    <col min="201" max="201" width="11.42578125" style="2" hidden="1" customWidth="1"/>
    <col min="202" max="202" width="97.42578125" style="2" hidden="1" customWidth="1"/>
    <col min="203" max="219" width="11.42578125" style="2" hidden="1" customWidth="1"/>
    <col min="220" max="220" width="0" style="2" hidden="1" customWidth="1"/>
    <col min="221" max="222" width="11.42578125" style="2" hidden="1" customWidth="1"/>
    <col min="223" max="223" width="0" style="2" hidden="1" customWidth="1"/>
    <col min="224" max="16384" width="11.42578125" style="2"/>
  </cols>
  <sheetData>
    <row r="1" spans="1:10" ht="4.5" customHeight="1" x14ac:dyDescent="0.25">
      <c r="A1" s="1"/>
    </row>
    <row r="2" spans="1:10" ht="49.5" customHeight="1" x14ac:dyDescent="0.25">
      <c r="A2" s="207" t="s">
        <v>0</v>
      </c>
      <c r="B2" s="207"/>
      <c r="C2" s="207"/>
      <c r="D2" s="207"/>
      <c r="E2" s="207"/>
      <c r="F2" s="2"/>
    </row>
    <row r="3" spans="1:10" ht="8.25" customHeight="1" x14ac:dyDescent="0.25"/>
    <row r="4" spans="1:10" ht="33.75" customHeight="1" x14ac:dyDescent="0.25">
      <c r="A4" s="208" t="s">
        <v>1</v>
      </c>
      <c r="B4" s="208"/>
      <c r="C4" s="208"/>
      <c r="D4" s="208"/>
      <c r="E4" s="208"/>
      <c r="J4" s="3"/>
    </row>
    <row r="5" spans="1:10" ht="4.5" customHeight="1" x14ac:dyDescent="0.25"/>
    <row r="6" spans="1:10" ht="23.25" x14ac:dyDescent="0.25">
      <c r="A6" s="209" t="s">
        <v>2</v>
      </c>
      <c r="B6" s="210"/>
      <c r="C6" s="210"/>
      <c r="D6" s="210"/>
      <c r="E6" s="211"/>
    </row>
    <row r="7" spans="1:10" ht="6.75" customHeight="1" thickBot="1" x14ac:dyDescent="0.3"/>
    <row r="8" spans="1:10" ht="39" customHeight="1" thickTop="1" x14ac:dyDescent="0.25">
      <c r="A8" s="212" t="s">
        <v>3</v>
      </c>
      <c r="B8" s="213"/>
      <c r="C8" s="214" t="s">
        <v>4</v>
      </c>
      <c r="D8" s="215"/>
      <c r="E8" s="216"/>
      <c r="F8" s="2"/>
    </row>
    <row r="9" spans="1:10" ht="19.5" customHeight="1" x14ac:dyDescent="0.25">
      <c r="A9" s="202" t="s">
        <v>5</v>
      </c>
      <c r="B9" s="203"/>
      <c r="C9" s="204" t="s">
        <v>6</v>
      </c>
      <c r="D9" s="205"/>
      <c r="E9" s="206"/>
      <c r="F9" s="2"/>
    </row>
    <row r="10" spans="1:10" ht="39" customHeight="1" x14ac:dyDescent="0.25">
      <c r="A10" s="202" t="s">
        <v>7</v>
      </c>
      <c r="B10" s="203"/>
      <c r="C10" s="204" t="s">
        <v>8</v>
      </c>
      <c r="D10" s="205"/>
      <c r="E10" s="206"/>
      <c r="F10" s="2"/>
    </row>
    <row r="11" spans="1:10" ht="30.75" customHeight="1" x14ac:dyDescent="0.25">
      <c r="A11" s="202" t="s">
        <v>9</v>
      </c>
      <c r="B11" s="203"/>
      <c r="C11" s="204" t="s">
        <v>10</v>
      </c>
      <c r="D11" s="205"/>
      <c r="E11" s="206"/>
      <c r="F11" s="2"/>
    </row>
    <row r="12" spans="1:10" ht="39" customHeight="1" x14ac:dyDescent="0.25">
      <c r="A12" s="202" t="s">
        <v>11</v>
      </c>
      <c r="B12" s="203"/>
      <c r="C12" s="217" t="s">
        <v>12</v>
      </c>
      <c r="D12" s="218"/>
      <c r="E12" s="219"/>
      <c r="F12" s="2"/>
    </row>
    <row r="13" spans="1:10" ht="30.75" customHeight="1" x14ac:dyDescent="0.25">
      <c r="A13" s="202" t="s">
        <v>13</v>
      </c>
      <c r="B13" s="203"/>
      <c r="C13" s="204" t="s">
        <v>14</v>
      </c>
      <c r="D13" s="205"/>
      <c r="E13" s="206"/>
      <c r="F13" s="2"/>
    </row>
    <row r="14" spans="1:10" ht="39" customHeight="1" x14ac:dyDescent="0.25">
      <c r="A14" s="202" t="s">
        <v>15</v>
      </c>
      <c r="B14" s="203"/>
      <c r="C14" s="217" t="s">
        <v>16</v>
      </c>
      <c r="D14" s="218"/>
      <c r="E14" s="219"/>
      <c r="F14" s="2"/>
    </row>
    <row r="15" spans="1:10" ht="39" customHeight="1" x14ac:dyDescent="0.25">
      <c r="A15" s="202" t="s">
        <v>17</v>
      </c>
      <c r="B15" s="203"/>
      <c r="C15" s="204" t="s">
        <v>18</v>
      </c>
      <c r="D15" s="205"/>
      <c r="E15" s="206"/>
      <c r="F15" s="2"/>
    </row>
    <row r="16" spans="1:10" ht="30.75" customHeight="1" x14ac:dyDescent="0.25">
      <c r="A16" s="202" t="s">
        <v>19</v>
      </c>
      <c r="B16" s="203"/>
      <c r="C16" s="204" t="s">
        <v>20</v>
      </c>
      <c r="D16" s="205"/>
      <c r="E16" s="206"/>
      <c r="F16" s="2"/>
    </row>
    <row r="17" spans="1:10" ht="39" customHeight="1" x14ac:dyDescent="0.25">
      <c r="A17" s="202" t="s">
        <v>21</v>
      </c>
      <c r="B17" s="203"/>
      <c r="C17" s="204" t="s">
        <v>22</v>
      </c>
      <c r="D17" s="205"/>
      <c r="E17" s="206"/>
      <c r="F17" s="2"/>
    </row>
    <row r="18" spans="1:10" ht="30.75" customHeight="1" thickBot="1" x14ac:dyDescent="0.3">
      <c r="A18" s="220" t="s">
        <v>23</v>
      </c>
      <c r="B18" s="221"/>
      <c r="C18" s="222" t="s">
        <v>24</v>
      </c>
      <c r="D18" s="223"/>
      <c r="E18" s="224"/>
      <c r="F18" s="2"/>
    </row>
    <row r="19" spans="1:10" ht="19.5" customHeight="1" thickTop="1" x14ac:dyDescent="0.25">
      <c r="A19" s="225" t="s">
        <v>25</v>
      </c>
      <c r="B19" s="225"/>
      <c r="C19" s="225"/>
      <c r="D19" s="225"/>
      <c r="E19" s="225"/>
      <c r="F19" s="2"/>
    </row>
    <row r="20" spans="1:10" ht="3.75" customHeight="1" x14ac:dyDescent="0.25"/>
    <row r="21" spans="1:10" ht="18" customHeight="1" x14ac:dyDescent="0.25"/>
    <row r="22" spans="1:10" ht="28.5" customHeight="1" x14ac:dyDescent="0.25"/>
    <row r="23" spans="1:10" ht="23.25" x14ac:dyDescent="0.25">
      <c r="A23" s="209" t="s">
        <v>26</v>
      </c>
      <c r="B23" s="210"/>
      <c r="C23" s="210"/>
      <c r="D23" s="210"/>
      <c r="E23" s="211"/>
    </row>
    <row r="24" spans="1:10" ht="20.25" customHeight="1" thickBot="1" x14ac:dyDescent="0.3"/>
    <row r="25" spans="1:10" ht="23.25" customHeight="1" thickTop="1" x14ac:dyDescent="0.25">
      <c r="A25" s="4" t="s">
        <v>27</v>
      </c>
      <c r="B25" s="226" t="s">
        <v>28</v>
      </c>
      <c r="C25" s="227"/>
      <c r="D25" s="226" t="s">
        <v>29</v>
      </c>
      <c r="E25" s="228"/>
    </row>
    <row r="26" spans="1:10" ht="57" customHeight="1" x14ac:dyDescent="0.25">
      <c r="A26" s="130" t="s">
        <v>248</v>
      </c>
      <c r="B26" s="229" t="s">
        <v>314</v>
      </c>
      <c r="C26" s="229"/>
      <c r="D26" s="230" t="s">
        <v>30</v>
      </c>
      <c r="E26" s="231"/>
    </row>
    <row r="27" spans="1:10" ht="57" customHeight="1" x14ac:dyDescent="0.25">
      <c r="A27" s="131" t="s">
        <v>247</v>
      </c>
      <c r="B27" s="232" t="s">
        <v>316</v>
      </c>
      <c r="C27" s="232"/>
      <c r="D27" s="233" t="s">
        <v>31</v>
      </c>
      <c r="E27" s="234"/>
    </row>
    <row r="28" spans="1:10" ht="57" customHeight="1" x14ac:dyDescent="0.25">
      <c r="A28" s="132" t="s">
        <v>246</v>
      </c>
      <c r="B28" s="235" t="s">
        <v>317</v>
      </c>
      <c r="C28" s="235"/>
      <c r="D28" s="236" t="s">
        <v>32</v>
      </c>
      <c r="E28" s="237"/>
    </row>
    <row r="29" spans="1:10" ht="57" customHeight="1" x14ac:dyDescent="0.25">
      <c r="A29" s="133" t="s">
        <v>245</v>
      </c>
      <c r="B29" s="238" t="s">
        <v>318</v>
      </c>
      <c r="C29" s="238"/>
      <c r="D29" s="239" t="s">
        <v>33</v>
      </c>
      <c r="E29" s="240"/>
    </row>
    <row r="30" spans="1:10" ht="57" customHeight="1" x14ac:dyDescent="0.25">
      <c r="A30" s="134" t="s">
        <v>244</v>
      </c>
      <c r="B30" s="241" t="s">
        <v>319</v>
      </c>
      <c r="C30" s="241"/>
      <c r="D30" s="242" t="s">
        <v>320</v>
      </c>
      <c r="E30" s="243"/>
    </row>
    <row r="31" spans="1:10" ht="57" customHeight="1" thickBot="1" x14ac:dyDescent="0.3">
      <c r="A31" s="5" t="s">
        <v>249</v>
      </c>
      <c r="B31" s="244" t="s">
        <v>321</v>
      </c>
      <c r="C31" s="244"/>
      <c r="D31" s="245" t="s">
        <v>34</v>
      </c>
      <c r="E31" s="246"/>
    </row>
    <row r="32" spans="1:10" ht="35.25" customHeight="1" thickTop="1" x14ac:dyDescent="0.45">
      <c r="A32" s="201" t="s">
        <v>35</v>
      </c>
      <c r="B32" s="201"/>
      <c r="C32" s="201"/>
      <c r="D32" s="201"/>
      <c r="E32" s="201"/>
      <c r="J32" s="3"/>
    </row>
    <row r="33" spans="6:10" ht="4.5" customHeight="1" x14ac:dyDescent="0.25"/>
    <row r="34" spans="6:10" ht="4.5" customHeight="1" x14ac:dyDescent="0.25"/>
    <row r="35" spans="6:10" ht="4.5" customHeight="1" x14ac:dyDescent="0.25">
      <c r="F35" s="6"/>
      <c r="G35" s="6"/>
    </row>
    <row r="36" spans="6:10" ht="4.5" customHeight="1" x14ac:dyDescent="0.25">
      <c r="F36" s="6"/>
      <c r="G36" s="6"/>
    </row>
    <row r="37" spans="6:10" ht="4.5" customHeight="1" x14ac:dyDescent="0.25">
      <c r="F37" s="6"/>
      <c r="G37" s="6"/>
    </row>
    <row r="38" spans="6:10" ht="4.5" customHeight="1" x14ac:dyDescent="0.25">
      <c r="F38" s="6"/>
      <c r="G38" s="6"/>
    </row>
    <row r="39" spans="6:10" ht="4.5" customHeight="1" x14ac:dyDescent="0.25">
      <c r="F39" s="6"/>
      <c r="G39" s="6"/>
    </row>
    <row r="40" spans="6:10" s="8" customFormat="1" ht="12.75" customHeight="1" x14ac:dyDescent="0.25">
      <c r="F40" s="7"/>
      <c r="G40" s="7"/>
      <c r="J40" s="9"/>
    </row>
    <row r="41" spans="6:10" s="8" customFormat="1" ht="12.75" customHeight="1" x14ac:dyDescent="0.25">
      <c r="F41" s="7"/>
      <c r="G41" s="7"/>
      <c r="J41" s="9"/>
    </row>
    <row r="42" spans="6:10" s="8" customFormat="1" ht="12.75" customHeight="1" x14ac:dyDescent="0.25">
      <c r="F42" s="10"/>
      <c r="G42" s="10"/>
      <c r="J42" s="9"/>
    </row>
    <row r="43" spans="6:10" s="8" customFormat="1" ht="12.75" customHeight="1" x14ac:dyDescent="0.25">
      <c r="F43" s="10"/>
      <c r="G43" s="10"/>
      <c r="J43" s="9"/>
    </row>
    <row r="44" spans="6:10" s="8" customFormat="1" ht="12.75" customHeight="1" x14ac:dyDescent="0.25">
      <c r="F44" s="10"/>
      <c r="G44" s="10"/>
      <c r="J44" s="9"/>
    </row>
    <row r="45" spans="6:10" s="8" customFormat="1" ht="12.75" customHeight="1" x14ac:dyDescent="0.25">
      <c r="F45" s="10"/>
      <c r="G45" s="10"/>
      <c r="J45" s="9"/>
    </row>
    <row r="46" spans="6:10" ht="12.75" customHeight="1" x14ac:dyDescent="0.25">
      <c r="F46" s="2"/>
    </row>
    <row r="47" spans="6:10" ht="12.75" customHeight="1" x14ac:dyDescent="0.25">
      <c r="F47" s="2"/>
    </row>
    <row r="49" spans="6:6" x14ac:dyDescent="0.25">
      <c r="F49" s="2"/>
    </row>
    <row r="50" spans="6:6" x14ac:dyDescent="0.25">
      <c r="F50" s="2"/>
    </row>
    <row r="51" spans="6:6" x14ac:dyDescent="0.25">
      <c r="F51" s="2"/>
    </row>
    <row r="52" spans="6:6" x14ac:dyDescent="0.25">
      <c r="F52" s="2"/>
    </row>
    <row r="53" spans="6:6" x14ac:dyDescent="0.25">
      <c r="F53" s="2"/>
    </row>
    <row r="54" spans="6:6" x14ac:dyDescent="0.25">
      <c r="F54" s="2"/>
    </row>
    <row r="55" spans="6:6" x14ac:dyDescent="0.25">
      <c r="F55" s="2"/>
    </row>
    <row r="56" spans="6:6" x14ac:dyDescent="0.25">
      <c r="F56" s="2"/>
    </row>
    <row r="57" spans="6:6" x14ac:dyDescent="0.25">
      <c r="F57" s="2"/>
    </row>
    <row r="58" spans="6:6" x14ac:dyDescent="0.25">
      <c r="F58" s="2"/>
    </row>
    <row r="59" spans="6:6" x14ac:dyDescent="0.25">
      <c r="F59" s="2"/>
    </row>
    <row r="60" spans="6:6" x14ac:dyDescent="0.25">
      <c r="F60" s="2"/>
    </row>
    <row r="61" spans="6:6" x14ac:dyDescent="0.25">
      <c r="F61" s="2"/>
    </row>
    <row r="62" spans="6:6" x14ac:dyDescent="0.25">
      <c r="F62" s="2"/>
    </row>
    <row r="63" spans="6:6" x14ac:dyDescent="0.25">
      <c r="F63" s="2"/>
    </row>
    <row r="64" spans="6:6" x14ac:dyDescent="0.25">
      <c r="F64" s="2"/>
    </row>
    <row r="65" spans="6:6" x14ac:dyDescent="0.25">
      <c r="F65" s="2"/>
    </row>
    <row r="66" spans="6:6" x14ac:dyDescent="0.25">
      <c r="F66" s="2"/>
    </row>
    <row r="67" spans="6:6" x14ac:dyDescent="0.25">
      <c r="F67" s="2"/>
    </row>
    <row r="68" spans="6:6" x14ac:dyDescent="0.25">
      <c r="F68" s="2"/>
    </row>
    <row r="69" spans="6:6" x14ac:dyDescent="0.25">
      <c r="F69" s="2"/>
    </row>
    <row r="70" spans="6:6" x14ac:dyDescent="0.25">
      <c r="F70" s="2"/>
    </row>
    <row r="71" spans="6:6" x14ac:dyDescent="0.25">
      <c r="F71" s="2"/>
    </row>
    <row r="72" spans="6:6" x14ac:dyDescent="0.25">
      <c r="F72" s="2"/>
    </row>
    <row r="73" spans="6:6" x14ac:dyDescent="0.25">
      <c r="F73" s="2"/>
    </row>
    <row r="74" spans="6:6" x14ac:dyDescent="0.25">
      <c r="F74" s="2"/>
    </row>
    <row r="75" spans="6:6" x14ac:dyDescent="0.25">
      <c r="F75" s="2"/>
    </row>
    <row r="76" spans="6:6" x14ac:dyDescent="0.25">
      <c r="F76" s="2"/>
    </row>
    <row r="77" spans="6:6" x14ac:dyDescent="0.25">
      <c r="F77" s="2"/>
    </row>
    <row r="78" spans="6:6" x14ac:dyDescent="0.25">
      <c r="F78" s="2"/>
    </row>
    <row r="79" spans="6:6" x14ac:dyDescent="0.25">
      <c r="F79" s="2"/>
    </row>
    <row r="80" spans="6:6" x14ac:dyDescent="0.25">
      <c r="F80" s="2"/>
    </row>
    <row r="81" spans="6:6" x14ac:dyDescent="0.25">
      <c r="F81" s="2"/>
    </row>
    <row r="82" spans="6:6" x14ac:dyDescent="0.25">
      <c r="F82" s="2"/>
    </row>
    <row r="83" spans="6:6" x14ac:dyDescent="0.25">
      <c r="F83" s="2"/>
    </row>
    <row r="84" spans="6:6" x14ac:dyDescent="0.25">
      <c r="F84" s="2"/>
    </row>
    <row r="85" spans="6:6" x14ac:dyDescent="0.25">
      <c r="F85" s="2"/>
    </row>
    <row r="86" spans="6:6" x14ac:dyDescent="0.25">
      <c r="F86" s="2"/>
    </row>
    <row r="87" spans="6:6" x14ac:dyDescent="0.25">
      <c r="F87" s="2"/>
    </row>
    <row r="88" spans="6:6" x14ac:dyDescent="0.25">
      <c r="F88" s="2"/>
    </row>
    <row r="89" spans="6:6" x14ac:dyDescent="0.25">
      <c r="F89" s="2"/>
    </row>
    <row r="90" spans="6:6" x14ac:dyDescent="0.25">
      <c r="F90" s="2"/>
    </row>
    <row r="91" spans="6:6" x14ac:dyDescent="0.25">
      <c r="F91" s="2"/>
    </row>
    <row r="92" spans="6:6" x14ac:dyDescent="0.25">
      <c r="F92" s="2"/>
    </row>
    <row r="93" spans="6:6" x14ac:dyDescent="0.25">
      <c r="F93" s="2"/>
    </row>
    <row r="94" spans="6:6" x14ac:dyDescent="0.25">
      <c r="F94" s="2"/>
    </row>
    <row r="95" spans="6:6" x14ac:dyDescent="0.25">
      <c r="F95" s="2"/>
    </row>
    <row r="96" spans="6:6" x14ac:dyDescent="0.25">
      <c r="F96" s="2"/>
    </row>
    <row r="97" spans="6:6" x14ac:dyDescent="0.25">
      <c r="F97" s="2"/>
    </row>
    <row r="98" spans="6:6" x14ac:dyDescent="0.25">
      <c r="F98" s="2"/>
    </row>
    <row r="99" spans="6:6" x14ac:dyDescent="0.25">
      <c r="F99" s="2"/>
    </row>
    <row r="100" spans="6:6" x14ac:dyDescent="0.25">
      <c r="F100" s="2"/>
    </row>
    <row r="101" spans="6:6" x14ac:dyDescent="0.25">
      <c r="F101" s="2"/>
    </row>
    <row r="102" spans="6:6" x14ac:dyDescent="0.25">
      <c r="F102" s="2"/>
    </row>
    <row r="103" spans="6:6" x14ac:dyDescent="0.25">
      <c r="F103" s="2"/>
    </row>
    <row r="104" spans="6:6" x14ac:dyDescent="0.25">
      <c r="F104" s="2"/>
    </row>
    <row r="105" spans="6:6" x14ac:dyDescent="0.25">
      <c r="F105" s="2"/>
    </row>
    <row r="106" spans="6:6" x14ac:dyDescent="0.25">
      <c r="F106" s="2"/>
    </row>
    <row r="107" spans="6:6" x14ac:dyDescent="0.25">
      <c r="F107" s="2"/>
    </row>
    <row r="108" spans="6:6" x14ac:dyDescent="0.25">
      <c r="F108" s="2"/>
    </row>
    <row r="109" spans="6:6" x14ac:dyDescent="0.25">
      <c r="F109" s="2"/>
    </row>
    <row r="110" spans="6:6" x14ac:dyDescent="0.25">
      <c r="F110" s="2"/>
    </row>
    <row r="111" spans="6:6" x14ac:dyDescent="0.25">
      <c r="F111" s="2"/>
    </row>
    <row r="112" spans="6:6" x14ac:dyDescent="0.25">
      <c r="F112" s="2"/>
    </row>
    <row r="113" spans="6:6" x14ac:dyDescent="0.25">
      <c r="F113" s="2"/>
    </row>
    <row r="114" spans="6:6" x14ac:dyDescent="0.25">
      <c r="F114" s="2"/>
    </row>
    <row r="115" spans="6:6" x14ac:dyDescent="0.25">
      <c r="F115" s="2"/>
    </row>
    <row r="116" spans="6:6" x14ac:dyDescent="0.25">
      <c r="F116" s="2"/>
    </row>
    <row r="117" spans="6:6" x14ac:dyDescent="0.25">
      <c r="F117" s="2"/>
    </row>
    <row r="118" spans="6:6" x14ac:dyDescent="0.25">
      <c r="F118" s="2"/>
    </row>
    <row r="119" spans="6:6" x14ac:dyDescent="0.25">
      <c r="F119" s="2"/>
    </row>
    <row r="120" spans="6:6" x14ac:dyDescent="0.25">
      <c r="F120" s="2"/>
    </row>
    <row r="121" spans="6:6" x14ac:dyDescent="0.25">
      <c r="F121" s="2"/>
    </row>
    <row r="122" spans="6:6" x14ac:dyDescent="0.25">
      <c r="F122" s="2"/>
    </row>
    <row r="123" spans="6:6" x14ac:dyDescent="0.25">
      <c r="F123" s="2"/>
    </row>
    <row r="124" spans="6:6" x14ac:dyDescent="0.25">
      <c r="F124" s="2"/>
    </row>
    <row r="125" spans="6:6" x14ac:dyDescent="0.25">
      <c r="F125" s="2"/>
    </row>
    <row r="126" spans="6:6" x14ac:dyDescent="0.25">
      <c r="F126" s="2"/>
    </row>
    <row r="127" spans="6:6" x14ac:dyDescent="0.25">
      <c r="F127" s="2"/>
    </row>
    <row r="128" spans="6:6" x14ac:dyDescent="0.25">
      <c r="F128" s="2"/>
    </row>
    <row r="129" spans="6:6" x14ac:dyDescent="0.25">
      <c r="F129" s="2"/>
    </row>
    <row r="130" spans="6:6" x14ac:dyDescent="0.25">
      <c r="F130" s="2"/>
    </row>
    <row r="131" spans="6:6" x14ac:dyDescent="0.25">
      <c r="F131" s="2"/>
    </row>
    <row r="132" spans="6:6" x14ac:dyDescent="0.25">
      <c r="F132" s="2"/>
    </row>
    <row r="133" spans="6:6" x14ac:dyDescent="0.25">
      <c r="F133" s="2"/>
    </row>
    <row r="134" spans="6:6" x14ac:dyDescent="0.25">
      <c r="F134" s="2"/>
    </row>
    <row r="135" spans="6:6" x14ac:dyDescent="0.25">
      <c r="F135" s="2"/>
    </row>
    <row r="136" spans="6:6" x14ac:dyDescent="0.25">
      <c r="F136" s="2"/>
    </row>
    <row r="137" spans="6:6" x14ac:dyDescent="0.25">
      <c r="F137" s="2"/>
    </row>
    <row r="138" spans="6:6" x14ac:dyDescent="0.25">
      <c r="F138" s="2"/>
    </row>
    <row r="139" spans="6:6" x14ac:dyDescent="0.25">
      <c r="F139" s="2"/>
    </row>
    <row r="140" spans="6:6" x14ac:dyDescent="0.25">
      <c r="F140" s="2"/>
    </row>
    <row r="141" spans="6:6" x14ac:dyDescent="0.25">
      <c r="F141" s="2"/>
    </row>
    <row r="142" spans="6:6" x14ac:dyDescent="0.25">
      <c r="F142" s="2"/>
    </row>
    <row r="143" spans="6:6" x14ac:dyDescent="0.25">
      <c r="F143" s="2"/>
    </row>
    <row r="144" spans="6:6" x14ac:dyDescent="0.25">
      <c r="F144" s="2"/>
    </row>
    <row r="145" spans="6:6" x14ac:dyDescent="0.25">
      <c r="F145" s="2"/>
    </row>
    <row r="146" spans="6:6" x14ac:dyDescent="0.25">
      <c r="F146" s="2"/>
    </row>
    <row r="147" spans="6:6" x14ac:dyDescent="0.25">
      <c r="F147" s="2"/>
    </row>
    <row r="148" spans="6:6" x14ac:dyDescent="0.25">
      <c r="F148" s="2"/>
    </row>
    <row r="149" spans="6:6" x14ac:dyDescent="0.25">
      <c r="F149" s="2"/>
    </row>
    <row r="150" spans="6:6" x14ac:dyDescent="0.25">
      <c r="F150" s="2"/>
    </row>
    <row r="151" spans="6:6" x14ac:dyDescent="0.25">
      <c r="F151" s="2"/>
    </row>
    <row r="152" spans="6:6" x14ac:dyDescent="0.25">
      <c r="F152" s="2"/>
    </row>
    <row r="153" spans="6:6" x14ac:dyDescent="0.25">
      <c r="F153" s="2"/>
    </row>
    <row r="154" spans="6:6" x14ac:dyDescent="0.25">
      <c r="F154" s="2"/>
    </row>
    <row r="155" spans="6:6" x14ac:dyDescent="0.25">
      <c r="F155" s="2"/>
    </row>
    <row r="156" spans="6:6" x14ac:dyDescent="0.25">
      <c r="F156" s="2"/>
    </row>
    <row r="157" spans="6:6" x14ac:dyDescent="0.25">
      <c r="F157" s="2"/>
    </row>
    <row r="158" spans="6:6" x14ac:dyDescent="0.25">
      <c r="F158" s="2"/>
    </row>
    <row r="159" spans="6:6" x14ac:dyDescent="0.25">
      <c r="F159" s="2"/>
    </row>
    <row r="160" spans="6:6" x14ac:dyDescent="0.25">
      <c r="F160" s="2"/>
    </row>
    <row r="161" spans="6:6" x14ac:dyDescent="0.25">
      <c r="F161" s="2"/>
    </row>
    <row r="162" spans="6:6" x14ac:dyDescent="0.25">
      <c r="F162" s="2"/>
    </row>
    <row r="163" spans="6:6" x14ac:dyDescent="0.25">
      <c r="F163" s="2"/>
    </row>
    <row r="164" spans="6:6" x14ac:dyDescent="0.25">
      <c r="F164" s="2"/>
    </row>
    <row r="165" spans="6:6" x14ac:dyDescent="0.25">
      <c r="F165" s="2"/>
    </row>
    <row r="166" spans="6:6" x14ac:dyDescent="0.25">
      <c r="F166" s="2"/>
    </row>
    <row r="167" spans="6:6" x14ac:dyDescent="0.25">
      <c r="F167" s="2"/>
    </row>
    <row r="168" spans="6:6" x14ac:dyDescent="0.25">
      <c r="F168" s="2"/>
    </row>
    <row r="169" spans="6:6" x14ac:dyDescent="0.25">
      <c r="F169" s="2"/>
    </row>
    <row r="170" spans="6:6" x14ac:dyDescent="0.25">
      <c r="F170" s="2"/>
    </row>
    <row r="171" spans="6:6" x14ac:dyDescent="0.25">
      <c r="F171" s="2"/>
    </row>
    <row r="172" spans="6:6" x14ac:dyDescent="0.25">
      <c r="F172" s="2"/>
    </row>
    <row r="173" spans="6:6" x14ac:dyDescent="0.25">
      <c r="F173" s="2"/>
    </row>
    <row r="174" spans="6:6" x14ac:dyDescent="0.25">
      <c r="F174" s="2"/>
    </row>
    <row r="175" spans="6:6" x14ac:dyDescent="0.25">
      <c r="F175" s="2"/>
    </row>
    <row r="176" spans="6:6" x14ac:dyDescent="0.25">
      <c r="F176" s="2"/>
    </row>
    <row r="177" spans="6:6" x14ac:dyDescent="0.25">
      <c r="F177" s="2"/>
    </row>
    <row r="178" spans="6:6" x14ac:dyDescent="0.25">
      <c r="F178" s="2"/>
    </row>
    <row r="179" spans="6:6" x14ac:dyDescent="0.25">
      <c r="F179" s="2"/>
    </row>
    <row r="180" spans="6:6" x14ac:dyDescent="0.25">
      <c r="F180" s="2"/>
    </row>
    <row r="181" spans="6:6" x14ac:dyDescent="0.25">
      <c r="F181" s="2"/>
    </row>
    <row r="182" spans="6:6" x14ac:dyDescent="0.25">
      <c r="F182" s="2"/>
    </row>
    <row r="183" spans="6:6" x14ac:dyDescent="0.25">
      <c r="F183" s="2"/>
    </row>
    <row r="184" spans="6:6" x14ac:dyDescent="0.25">
      <c r="F184" s="2"/>
    </row>
    <row r="185" spans="6:6" x14ac:dyDescent="0.25">
      <c r="F185" s="2"/>
    </row>
    <row r="186" spans="6:6" x14ac:dyDescent="0.25">
      <c r="F186" s="2"/>
    </row>
    <row r="187" spans="6:6" x14ac:dyDescent="0.25">
      <c r="F187" s="2"/>
    </row>
    <row r="188" spans="6:6" x14ac:dyDescent="0.25">
      <c r="F188" s="2"/>
    </row>
    <row r="189" spans="6:6" x14ac:dyDescent="0.25">
      <c r="F189" s="2"/>
    </row>
    <row r="190" spans="6:6" x14ac:dyDescent="0.25">
      <c r="F190" s="2"/>
    </row>
    <row r="191" spans="6:6" x14ac:dyDescent="0.25">
      <c r="F191" s="2"/>
    </row>
    <row r="192" spans="6:6" x14ac:dyDescent="0.25">
      <c r="F192" s="2"/>
    </row>
    <row r="193" spans="6:6" x14ac:dyDescent="0.25">
      <c r="F193" s="2"/>
    </row>
    <row r="194" spans="6:6" x14ac:dyDescent="0.25">
      <c r="F194" s="2"/>
    </row>
    <row r="195" spans="6:6" x14ac:dyDescent="0.25">
      <c r="F195" s="2"/>
    </row>
    <row r="196" spans="6:6" x14ac:dyDescent="0.25">
      <c r="F196" s="2"/>
    </row>
    <row r="197" spans="6:6" x14ac:dyDescent="0.25">
      <c r="F197" s="2"/>
    </row>
    <row r="198" spans="6:6" x14ac:dyDescent="0.25">
      <c r="F198" s="2"/>
    </row>
    <row r="199" spans="6:6" x14ac:dyDescent="0.25">
      <c r="F199" s="2"/>
    </row>
    <row r="200" spans="6:6" x14ac:dyDescent="0.25">
      <c r="F200" s="2"/>
    </row>
    <row r="201" spans="6:6" x14ac:dyDescent="0.25">
      <c r="F201" s="2"/>
    </row>
    <row r="202" spans="6:6" x14ac:dyDescent="0.25">
      <c r="F202" s="2"/>
    </row>
    <row r="203" spans="6:6" x14ac:dyDescent="0.25">
      <c r="F203" s="2"/>
    </row>
    <row r="204" spans="6:6" x14ac:dyDescent="0.25">
      <c r="F204" s="2"/>
    </row>
    <row r="205" spans="6:6" x14ac:dyDescent="0.25">
      <c r="F205" s="2"/>
    </row>
    <row r="206" spans="6:6" x14ac:dyDescent="0.25">
      <c r="F206" s="2"/>
    </row>
    <row r="207" spans="6:6" x14ac:dyDescent="0.25">
      <c r="F207" s="2"/>
    </row>
    <row r="208" spans="6:6" x14ac:dyDescent="0.25">
      <c r="F208" s="2"/>
    </row>
    <row r="209" spans="6:6" x14ac:dyDescent="0.25">
      <c r="F209" s="2"/>
    </row>
    <row r="210" spans="6:6" x14ac:dyDescent="0.25">
      <c r="F210" s="2"/>
    </row>
    <row r="211" spans="6:6" x14ac:dyDescent="0.25">
      <c r="F211" s="2"/>
    </row>
    <row r="212" spans="6:6" x14ac:dyDescent="0.25">
      <c r="F212" s="2"/>
    </row>
    <row r="213" spans="6:6" x14ac:dyDescent="0.25">
      <c r="F213" s="2"/>
    </row>
    <row r="214" spans="6:6" x14ac:dyDescent="0.25">
      <c r="F214" s="2"/>
    </row>
    <row r="215" spans="6:6" x14ac:dyDescent="0.25">
      <c r="F215" s="2"/>
    </row>
    <row r="216" spans="6:6" x14ac:dyDescent="0.25">
      <c r="F216" s="2"/>
    </row>
    <row r="217" spans="6:6" x14ac:dyDescent="0.25">
      <c r="F217" s="2"/>
    </row>
    <row r="218" spans="6:6" x14ac:dyDescent="0.25">
      <c r="F218" s="2"/>
    </row>
    <row r="219" spans="6:6" x14ac:dyDescent="0.25">
      <c r="F219" s="2"/>
    </row>
    <row r="220" spans="6:6" x14ac:dyDescent="0.25">
      <c r="F220" s="2"/>
    </row>
    <row r="221" spans="6:6" x14ac:dyDescent="0.25">
      <c r="F221" s="2"/>
    </row>
    <row r="222" spans="6:6" x14ac:dyDescent="0.25">
      <c r="F222" s="2"/>
    </row>
    <row r="223" spans="6:6" x14ac:dyDescent="0.25">
      <c r="F223" s="2"/>
    </row>
    <row r="224" spans="6:6" x14ac:dyDescent="0.25">
      <c r="F224" s="2"/>
    </row>
    <row r="225" spans="6:6" x14ac:dyDescent="0.25">
      <c r="F225" s="2"/>
    </row>
    <row r="226" spans="6:6" x14ac:dyDescent="0.25">
      <c r="F226" s="2"/>
    </row>
    <row r="227" spans="6:6" x14ac:dyDescent="0.25">
      <c r="F227" s="2"/>
    </row>
    <row r="228" spans="6:6" x14ac:dyDescent="0.25">
      <c r="F228" s="2"/>
    </row>
    <row r="229" spans="6:6" x14ac:dyDescent="0.25">
      <c r="F229" s="2"/>
    </row>
    <row r="230" spans="6:6" x14ac:dyDescent="0.25">
      <c r="F230" s="2"/>
    </row>
    <row r="231" spans="6:6" x14ac:dyDescent="0.25">
      <c r="F231" s="2"/>
    </row>
    <row r="232" spans="6:6" x14ac:dyDescent="0.25">
      <c r="F232" s="2"/>
    </row>
    <row r="233" spans="6:6" x14ac:dyDescent="0.25">
      <c r="F233" s="2"/>
    </row>
    <row r="234" spans="6:6" x14ac:dyDescent="0.25">
      <c r="F234" s="2"/>
    </row>
    <row r="235" spans="6:6" x14ac:dyDescent="0.25">
      <c r="F235" s="2"/>
    </row>
    <row r="236" spans="6:6" x14ac:dyDescent="0.25">
      <c r="F236" s="2"/>
    </row>
    <row r="237" spans="6:6" x14ac:dyDescent="0.25">
      <c r="F237" s="2"/>
    </row>
    <row r="238" spans="6:6" x14ac:dyDescent="0.25">
      <c r="F238" s="2"/>
    </row>
    <row r="239" spans="6:6" x14ac:dyDescent="0.25">
      <c r="F239" s="2"/>
    </row>
    <row r="240" spans="6:6" x14ac:dyDescent="0.25">
      <c r="F240" s="2"/>
    </row>
    <row r="297" spans="6:222" x14ac:dyDescent="0.25">
      <c r="F297" s="2"/>
      <c r="GT297" s="11" t="s">
        <v>36</v>
      </c>
      <c r="HD297" s="12" t="s">
        <v>37</v>
      </c>
      <c r="HK297" s="13" t="s">
        <v>38</v>
      </c>
    </row>
    <row r="298" spans="6:222" x14ac:dyDescent="0.25">
      <c r="F298" s="2"/>
      <c r="GT298" s="11" t="s">
        <v>39</v>
      </c>
      <c r="GX298" s="14">
        <v>143</v>
      </c>
      <c r="HD298" s="14">
        <v>10011</v>
      </c>
      <c r="HK298" s="14">
        <v>10011</v>
      </c>
    </row>
    <row r="299" spans="6:222" x14ac:dyDescent="0.25">
      <c r="F299" s="2"/>
      <c r="GS299" s="14">
        <v>0</v>
      </c>
      <c r="GT299" s="14">
        <v>15</v>
      </c>
      <c r="GV299" s="14">
        <v>100</v>
      </c>
      <c r="GW299" s="14">
        <v>100</v>
      </c>
      <c r="GX299" s="14">
        <v>130</v>
      </c>
      <c r="GZ299" s="14">
        <v>100</v>
      </c>
      <c r="HA299" s="14">
        <v>130</v>
      </c>
      <c r="HC299" s="14">
        <v>10000</v>
      </c>
      <c r="HD299" s="14">
        <v>0</v>
      </c>
      <c r="HG299" s="12" t="s">
        <v>37</v>
      </c>
      <c r="HJ299" s="14">
        <v>10000</v>
      </c>
      <c r="HK299" s="14">
        <v>0</v>
      </c>
      <c r="HN299" s="13" t="s">
        <v>38</v>
      </c>
    </row>
    <row r="300" spans="6:222" x14ac:dyDescent="0.25">
      <c r="F300" s="2"/>
      <c r="GS300" s="15">
        <v>1</v>
      </c>
      <c r="GT300" s="16" t="s">
        <v>40</v>
      </c>
      <c r="GV300" s="15">
        <v>101</v>
      </c>
      <c r="GW300" s="15" t="s">
        <v>186</v>
      </c>
      <c r="GX300" s="15" t="s">
        <v>143</v>
      </c>
      <c r="GZ300" s="15">
        <v>101</v>
      </c>
      <c r="HA300" s="17" t="s">
        <v>145</v>
      </c>
      <c r="HC300" s="15">
        <v>10001</v>
      </c>
      <c r="HD300" s="15" t="s">
        <v>3</v>
      </c>
      <c r="HF300" s="14">
        <v>0</v>
      </c>
      <c r="HG300" s="18"/>
      <c r="HH300" s="3"/>
      <c r="HI300" s="3"/>
      <c r="HJ300" s="15">
        <v>10001</v>
      </c>
      <c r="HK300" s="15" t="s">
        <v>3</v>
      </c>
      <c r="HM300" s="14">
        <v>0</v>
      </c>
      <c r="HN300" s="18"/>
    </row>
    <row r="301" spans="6:222" x14ac:dyDescent="0.25">
      <c r="F301" s="2"/>
      <c r="GS301" s="15">
        <v>2</v>
      </c>
      <c r="GT301" s="19" t="s">
        <v>41</v>
      </c>
      <c r="GV301" s="15">
        <v>102</v>
      </c>
      <c r="GW301" s="15" t="s">
        <v>186</v>
      </c>
      <c r="GX301" s="15" t="s">
        <v>144</v>
      </c>
      <c r="GZ301" s="15">
        <v>102</v>
      </c>
      <c r="HA301" s="17" t="s">
        <v>146</v>
      </c>
      <c r="HC301" s="15">
        <v>10002</v>
      </c>
      <c r="HD301" s="15" t="s">
        <v>5</v>
      </c>
      <c r="HF301" s="15">
        <v>1</v>
      </c>
      <c r="HG301" s="17" t="s">
        <v>40</v>
      </c>
      <c r="HH301" s="3"/>
      <c r="HI301" s="3"/>
      <c r="HJ301" s="15">
        <v>10002</v>
      </c>
      <c r="HK301" s="15" t="s">
        <v>5</v>
      </c>
      <c r="HM301" s="15">
        <v>1</v>
      </c>
      <c r="HN301" s="17" t="s">
        <v>40</v>
      </c>
    </row>
    <row r="302" spans="6:222" x14ac:dyDescent="0.25">
      <c r="F302" s="2"/>
      <c r="GS302" s="15">
        <v>3</v>
      </c>
      <c r="GT302" s="19" t="s">
        <v>42</v>
      </c>
      <c r="GV302" s="15">
        <v>103</v>
      </c>
      <c r="GW302" s="15">
        <v>101</v>
      </c>
      <c r="GX302" s="15" t="s">
        <v>145</v>
      </c>
      <c r="GZ302" s="15">
        <v>103</v>
      </c>
      <c r="HA302" s="17" t="s">
        <v>148</v>
      </c>
      <c r="HC302" s="15">
        <v>10003</v>
      </c>
      <c r="HD302" s="15" t="s">
        <v>7</v>
      </c>
      <c r="HF302" s="15">
        <v>2</v>
      </c>
      <c r="HG302" s="17" t="s">
        <v>41</v>
      </c>
      <c r="HH302" s="3"/>
      <c r="HI302" s="3"/>
      <c r="HJ302" s="15">
        <v>10003</v>
      </c>
      <c r="HK302" s="15" t="s">
        <v>7</v>
      </c>
      <c r="HM302" s="15">
        <v>2</v>
      </c>
      <c r="HN302" s="17" t="s">
        <v>41</v>
      </c>
    </row>
    <row r="303" spans="6:222" x14ac:dyDescent="0.25">
      <c r="F303" s="2"/>
      <c r="GS303" s="15">
        <v>4</v>
      </c>
      <c r="GT303" s="19" t="s">
        <v>43</v>
      </c>
      <c r="GV303" s="15">
        <v>104</v>
      </c>
      <c r="GW303" s="15">
        <v>102</v>
      </c>
      <c r="GX303" s="15" t="s">
        <v>146</v>
      </c>
      <c r="GZ303" s="15">
        <v>104</v>
      </c>
      <c r="HA303" s="17" t="s">
        <v>149</v>
      </c>
      <c r="HC303" s="15">
        <v>10004</v>
      </c>
      <c r="HD303" s="15" t="s">
        <v>9</v>
      </c>
      <c r="HF303" s="15">
        <v>3</v>
      </c>
      <c r="HG303" s="17" t="s">
        <v>42</v>
      </c>
      <c r="HH303" s="3"/>
      <c r="HI303" s="3"/>
      <c r="HJ303" s="15">
        <v>10004</v>
      </c>
      <c r="HK303" s="15" t="s">
        <v>9</v>
      </c>
      <c r="HM303" s="15">
        <v>3</v>
      </c>
      <c r="HN303" s="17" t="s">
        <v>42</v>
      </c>
    </row>
    <row r="304" spans="6:222" x14ac:dyDescent="0.25">
      <c r="F304" s="2"/>
      <c r="GS304" s="15">
        <v>5</v>
      </c>
      <c r="GT304" s="19" t="s">
        <v>44</v>
      </c>
      <c r="GV304" s="15">
        <v>105</v>
      </c>
      <c r="GW304" s="15" t="s">
        <v>186</v>
      </c>
      <c r="GX304" s="15" t="s">
        <v>147</v>
      </c>
      <c r="GZ304" s="15">
        <v>105</v>
      </c>
      <c r="HA304" s="17" t="s">
        <v>150</v>
      </c>
      <c r="HC304" s="15">
        <v>10005</v>
      </c>
      <c r="HD304" s="15" t="s">
        <v>11</v>
      </c>
      <c r="HF304" s="15">
        <v>4</v>
      </c>
      <c r="HG304" s="17" t="s">
        <v>43</v>
      </c>
      <c r="HH304" s="3"/>
      <c r="HI304" s="3"/>
      <c r="HJ304" s="15">
        <v>10005</v>
      </c>
      <c r="HK304" s="15" t="s">
        <v>11</v>
      </c>
      <c r="HM304" s="15">
        <v>4</v>
      </c>
      <c r="HN304" s="17" t="s">
        <v>43</v>
      </c>
    </row>
    <row r="305" spans="6:222" x14ac:dyDescent="0.25">
      <c r="F305" s="2"/>
      <c r="GS305" s="15">
        <v>6</v>
      </c>
      <c r="GT305" s="19" t="s">
        <v>45</v>
      </c>
      <c r="GV305" s="15">
        <v>106</v>
      </c>
      <c r="GW305" s="15">
        <v>103</v>
      </c>
      <c r="GX305" s="15" t="s">
        <v>148</v>
      </c>
      <c r="GZ305" s="15">
        <v>106</v>
      </c>
      <c r="HA305" s="17" t="s">
        <v>152</v>
      </c>
      <c r="HC305" s="15">
        <v>10006</v>
      </c>
      <c r="HD305" s="15" t="s">
        <v>13</v>
      </c>
      <c r="HF305" s="15">
        <v>5</v>
      </c>
      <c r="HG305" s="17" t="s">
        <v>44</v>
      </c>
      <c r="HH305" s="3"/>
      <c r="HI305" s="3"/>
      <c r="HJ305" s="15">
        <v>10006</v>
      </c>
      <c r="HK305" s="15" t="s">
        <v>13</v>
      </c>
      <c r="HM305" s="15">
        <v>5</v>
      </c>
      <c r="HN305" s="17" t="s">
        <v>44</v>
      </c>
    </row>
    <row r="306" spans="6:222" x14ac:dyDescent="0.25">
      <c r="F306" s="2"/>
      <c r="GS306" s="15">
        <v>7</v>
      </c>
      <c r="GT306" s="19" t="s">
        <v>46</v>
      </c>
      <c r="GV306" s="15">
        <v>107</v>
      </c>
      <c r="GW306" s="15">
        <v>104</v>
      </c>
      <c r="GX306" s="15" t="s">
        <v>149</v>
      </c>
      <c r="GZ306" s="15">
        <v>107</v>
      </c>
      <c r="HA306" s="17" t="s">
        <v>153</v>
      </c>
      <c r="HC306" s="15">
        <v>10007</v>
      </c>
      <c r="HD306" s="15" t="s">
        <v>15</v>
      </c>
      <c r="HF306" s="15">
        <v>6</v>
      </c>
      <c r="HG306" s="17" t="s">
        <v>45</v>
      </c>
      <c r="HH306" s="3"/>
      <c r="HI306" s="3"/>
      <c r="HJ306" s="15">
        <v>10007</v>
      </c>
      <c r="HK306" s="15" t="s">
        <v>15</v>
      </c>
      <c r="HM306" s="15">
        <v>6</v>
      </c>
      <c r="HN306" s="17" t="s">
        <v>45</v>
      </c>
    </row>
    <row r="307" spans="6:222" x14ac:dyDescent="0.25">
      <c r="F307" s="2"/>
      <c r="GS307" s="15">
        <v>8</v>
      </c>
      <c r="GT307" s="19" t="s">
        <v>47</v>
      </c>
      <c r="GV307" s="15">
        <v>108</v>
      </c>
      <c r="GW307" s="15">
        <v>105</v>
      </c>
      <c r="GX307" s="15" t="s">
        <v>150</v>
      </c>
      <c r="GZ307" s="15">
        <v>108</v>
      </c>
      <c r="HA307" s="17" t="s">
        <v>154</v>
      </c>
      <c r="HC307" s="15">
        <v>10008</v>
      </c>
      <c r="HD307" s="15" t="s">
        <v>17</v>
      </c>
      <c r="HF307" s="15">
        <v>7</v>
      </c>
      <c r="HG307" s="17" t="s">
        <v>46</v>
      </c>
      <c r="HH307" s="3"/>
      <c r="HI307" s="3"/>
      <c r="HJ307" s="15">
        <v>10008</v>
      </c>
      <c r="HK307" s="15" t="s">
        <v>17</v>
      </c>
      <c r="HM307" s="15">
        <v>7</v>
      </c>
      <c r="HN307" s="17" t="s">
        <v>46</v>
      </c>
    </row>
    <row r="308" spans="6:222" x14ac:dyDescent="0.25">
      <c r="F308" s="2"/>
      <c r="GS308" s="15">
        <v>9</v>
      </c>
      <c r="GT308" s="19" t="s">
        <v>48</v>
      </c>
      <c r="GV308" s="15">
        <v>109</v>
      </c>
      <c r="GW308" s="15" t="s">
        <v>186</v>
      </c>
      <c r="GX308" s="15" t="s">
        <v>151</v>
      </c>
      <c r="GZ308" s="15">
        <v>109</v>
      </c>
      <c r="HA308" s="17" t="s">
        <v>155</v>
      </c>
      <c r="HC308" s="15">
        <v>10009</v>
      </c>
      <c r="HD308" s="15" t="s">
        <v>19</v>
      </c>
      <c r="HF308" s="15">
        <v>8</v>
      </c>
      <c r="HG308" s="17" t="s">
        <v>47</v>
      </c>
      <c r="HH308" s="3"/>
      <c r="HI308" s="3"/>
      <c r="HJ308" s="15">
        <v>10009</v>
      </c>
      <c r="HK308" s="15" t="s">
        <v>19</v>
      </c>
      <c r="HM308" s="15">
        <v>8</v>
      </c>
      <c r="HN308" s="17" t="s">
        <v>47</v>
      </c>
    </row>
    <row r="309" spans="6:222" x14ac:dyDescent="0.25">
      <c r="F309" s="2"/>
      <c r="GS309" s="15">
        <v>10</v>
      </c>
      <c r="GT309" s="19" t="s">
        <v>49</v>
      </c>
      <c r="GV309" s="15">
        <v>110</v>
      </c>
      <c r="GW309" s="15">
        <v>106</v>
      </c>
      <c r="GX309" s="15" t="s">
        <v>152</v>
      </c>
      <c r="GZ309" s="15">
        <v>110</v>
      </c>
      <c r="HA309" s="17" t="s">
        <v>157</v>
      </c>
      <c r="HC309" s="15">
        <v>10010</v>
      </c>
      <c r="HD309" s="15" t="s">
        <v>21</v>
      </c>
      <c r="HF309" s="15">
        <v>9</v>
      </c>
      <c r="HG309" s="17" t="s">
        <v>48</v>
      </c>
      <c r="HH309" s="3"/>
      <c r="HI309" s="3"/>
      <c r="HJ309" s="15">
        <v>10010</v>
      </c>
      <c r="HK309" s="15" t="s">
        <v>21</v>
      </c>
      <c r="HM309" s="15">
        <v>9</v>
      </c>
      <c r="HN309" s="17" t="s">
        <v>48</v>
      </c>
    </row>
    <row r="310" spans="6:222" x14ac:dyDescent="0.25">
      <c r="F310" s="2"/>
      <c r="GS310" s="15">
        <v>11</v>
      </c>
      <c r="GT310" s="19" t="s">
        <v>50</v>
      </c>
      <c r="GV310" s="15">
        <v>111</v>
      </c>
      <c r="GW310" s="15">
        <v>107</v>
      </c>
      <c r="GX310" s="15" t="s">
        <v>153</v>
      </c>
      <c r="GZ310" s="15">
        <v>111</v>
      </c>
      <c r="HA310" s="17" t="s">
        <v>158</v>
      </c>
      <c r="HC310" s="15">
        <v>10011</v>
      </c>
      <c r="HD310" s="15" t="s">
        <v>23</v>
      </c>
      <c r="HF310" s="15">
        <v>10</v>
      </c>
      <c r="HG310" s="17" t="s">
        <v>49</v>
      </c>
      <c r="HH310" s="3"/>
      <c r="HI310" s="3"/>
      <c r="HJ310" s="15">
        <v>10011</v>
      </c>
      <c r="HK310" s="15" t="s">
        <v>23</v>
      </c>
      <c r="HM310" s="15">
        <v>10</v>
      </c>
      <c r="HN310" s="17" t="s">
        <v>49</v>
      </c>
    </row>
    <row r="311" spans="6:222" x14ac:dyDescent="0.25">
      <c r="F311" s="2"/>
      <c r="GS311" s="15">
        <v>12</v>
      </c>
      <c r="GT311" s="19" t="s">
        <v>51</v>
      </c>
      <c r="GV311" s="15">
        <v>112</v>
      </c>
      <c r="GW311" s="15">
        <v>108</v>
      </c>
      <c r="GX311" s="15" t="s">
        <v>154</v>
      </c>
      <c r="GZ311" s="15">
        <v>112</v>
      </c>
      <c r="HA311" s="17" t="s">
        <v>161</v>
      </c>
      <c r="HC311" s="15" t="s">
        <v>186</v>
      </c>
      <c r="HD311" s="15" t="s">
        <v>186</v>
      </c>
      <c r="HF311" s="15">
        <v>11</v>
      </c>
      <c r="HG311" s="17" t="s">
        <v>50</v>
      </c>
      <c r="HH311" s="3"/>
      <c r="HI311" s="3"/>
      <c r="HJ311" s="15" t="s">
        <v>186</v>
      </c>
      <c r="HK311" s="15" t="s">
        <v>186</v>
      </c>
      <c r="HM311" s="15">
        <v>11</v>
      </c>
      <c r="HN311" s="17" t="s">
        <v>50</v>
      </c>
    </row>
    <row r="312" spans="6:222" x14ac:dyDescent="0.25">
      <c r="F312" s="2"/>
      <c r="GS312" s="15">
        <v>13</v>
      </c>
      <c r="GT312" s="19" t="s">
        <v>52</v>
      </c>
      <c r="GV312" s="15">
        <v>113</v>
      </c>
      <c r="GW312" s="15">
        <v>109</v>
      </c>
      <c r="GX312" s="15" t="s">
        <v>155</v>
      </c>
      <c r="GZ312" s="15">
        <v>113</v>
      </c>
      <c r="HA312" s="17" t="s">
        <v>162</v>
      </c>
      <c r="HC312" s="15" t="s">
        <v>186</v>
      </c>
      <c r="HD312" s="15" t="s">
        <v>186</v>
      </c>
      <c r="HF312" s="15">
        <v>12</v>
      </c>
      <c r="HG312" s="17" t="s">
        <v>51</v>
      </c>
      <c r="HH312" s="3"/>
      <c r="HI312" s="3"/>
      <c r="HJ312" s="15" t="s">
        <v>186</v>
      </c>
      <c r="HK312" s="15" t="s">
        <v>186</v>
      </c>
      <c r="HM312" s="15">
        <v>12</v>
      </c>
      <c r="HN312" s="17" t="s">
        <v>51</v>
      </c>
    </row>
    <row r="313" spans="6:222" x14ac:dyDescent="0.25">
      <c r="F313" s="2"/>
      <c r="GS313" s="15">
        <v>14</v>
      </c>
      <c r="GT313" s="19" t="s">
        <v>53</v>
      </c>
      <c r="GV313" s="15">
        <v>114</v>
      </c>
      <c r="GW313" s="15" t="s">
        <v>186</v>
      </c>
      <c r="GX313" s="15" t="s">
        <v>156</v>
      </c>
      <c r="GZ313" s="15">
        <v>114</v>
      </c>
      <c r="HA313" s="17" t="s">
        <v>163</v>
      </c>
      <c r="HC313" s="15" t="s">
        <v>186</v>
      </c>
      <c r="HD313" s="15" t="s">
        <v>186</v>
      </c>
      <c r="HF313" s="15">
        <v>13</v>
      </c>
      <c r="HG313" s="17" t="s">
        <v>52</v>
      </c>
      <c r="HH313" s="3"/>
      <c r="HI313" s="3"/>
      <c r="HJ313" s="15" t="s">
        <v>186</v>
      </c>
      <c r="HK313" s="15" t="s">
        <v>186</v>
      </c>
      <c r="HM313" s="15">
        <v>13</v>
      </c>
      <c r="HN313" s="17" t="s">
        <v>52</v>
      </c>
    </row>
    <row r="314" spans="6:222" x14ac:dyDescent="0.25">
      <c r="F314" s="2"/>
      <c r="GS314" s="15">
        <v>15</v>
      </c>
      <c r="GT314" s="19" t="s">
        <v>54</v>
      </c>
      <c r="GV314" s="15">
        <v>115</v>
      </c>
      <c r="GW314" s="15">
        <v>110</v>
      </c>
      <c r="GX314" s="15" t="s">
        <v>157</v>
      </c>
      <c r="GZ314" s="15">
        <v>115</v>
      </c>
      <c r="HA314" s="17" t="s">
        <v>164</v>
      </c>
      <c r="HC314" s="15" t="s">
        <v>186</v>
      </c>
      <c r="HD314" s="15" t="s">
        <v>186</v>
      </c>
      <c r="HF314" s="15">
        <v>14</v>
      </c>
      <c r="HG314" s="17" t="s">
        <v>53</v>
      </c>
      <c r="HH314" s="3"/>
      <c r="HI314" s="3"/>
      <c r="HJ314" s="15" t="s">
        <v>186</v>
      </c>
      <c r="HK314" s="15" t="s">
        <v>186</v>
      </c>
      <c r="HM314" s="15">
        <v>14</v>
      </c>
      <c r="HN314" s="17" t="s">
        <v>53</v>
      </c>
    </row>
    <row r="315" spans="6:222" x14ac:dyDescent="0.25">
      <c r="F315" s="2"/>
      <c r="GS315" s="15" t="s">
        <v>186</v>
      </c>
      <c r="GT315" s="20"/>
      <c r="GV315" s="15">
        <v>116</v>
      </c>
      <c r="GW315" s="15">
        <v>111</v>
      </c>
      <c r="GX315" s="15" t="s">
        <v>158</v>
      </c>
      <c r="GZ315" s="15">
        <v>116</v>
      </c>
      <c r="HA315" s="17" t="s">
        <v>166</v>
      </c>
      <c r="HC315" s="15" t="s">
        <v>186</v>
      </c>
      <c r="HD315" s="15" t="s">
        <v>186</v>
      </c>
      <c r="HF315" s="15">
        <v>15</v>
      </c>
      <c r="HG315" s="17" t="s">
        <v>54</v>
      </c>
      <c r="HH315" s="3"/>
      <c r="HI315" s="3"/>
      <c r="HJ315" s="15" t="s">
        <v>186</v>
      </c>
      <c r="HK315" s="15" t="s">
        <v>186</v>
      </c>
      <c r="HM315" s="15">
        <v>15</v>
      </c>
      <c r="HN315" s="17" t="s">
        <v>54</v>
      </c>
    </row>
    <row r="316" spans="6:222" x14ac:dyDescent="0.25">
      <c r="F316" s="2"/>
      <c r="GS316" s="15" t="s">
        <v>186</v>
      </c>
      <c r="GT316" s="20"/>
      <c r="GV316" s="15">
        <v>117</v>
      </c>
      <c r="GW316" s="15" t="s">
        <v>186</v>
      </c>
      <c r="GX316" s="15" t="s">
        <v>159</v>
      </c>
      <c r="GZ316" s="15">
        <v>117</v>
      </c>
      <c r="HA316" s="17" t="s">
        <v>167</v>
      </c>
      <c r="HC316" s="15" t="s">
        <v>186</v>
      </c>
      <c r="HD316" s="15" t="s">
        <v>186</v>
      </c>
      <c r="HF316" s="15">
        <v>101</v>
      </c>
      <c r="HG316" s="17" t="s">
        <v>145</v>
      </c>
      <c r="HH316" s="3"/>
      <c r="HI316" s="3"/>
      <c r="HJ316" s="15" t="s">
        <v>186</v>
      </c>
      <c r="HK316" s="15" t="s">
        <v>186</v>
      </c>
      <c r="HM316" s="15">
        <v>101</v>
      </c>
      <c r="HN316" s="17" t="s">
        <v>143</v>
      </c>
    </row>
    <row r="317" spans="6:222" x14ac:dyDescent="0.25">
      <c r="F317" s="2"/>
      <c r="GS317" s="15" t="s">
        <v>186</v>
      </c>
      <c r="GT317" s="20"/>
      <c r="GV317" s="15">
        <v>118</v>
      </c>
      <c r="GW317" s="15" t="s">
        <v>186</v>
      </c>
      <c r="GX317" s="15" t="s">
        <v>160</v>
      </c>
      <c r="GZ317" s="15">
        <v>118</v>
      </c>
      <c r="HA317" s="17" t="s">
        <v>168</v>
      </c>
      <c r="HC317" s="15" t="s">
        <v>186</v>
      </c>
      <c r="HD317" s="15" t="s">
        <v>186</v>
      </c>
      <c r="HF317" s="15">
        <v>102</v>
      </c>
      <c r="HG317" s="17" t="s">
        <v>146</v>
      </c>
      <c r="HH317" s="3"/>
      <c r="HI317" s="3"/>
      <c r="HJ317" s="15" t="s">
        <v>186</v>
      </c>
      <c r="HK317" s="15" t="s">
        <v>186</v>
      </c>
      <c r="HM317" s="15">
        <v>102</v>
      </c>
      <c r="HN317" s="17" t="s">
        <v>144</v>
      </c>
    </row>
    <row r="318" spans="6:222" x14ac:dyDescent="0.25">
      <c r="F318" s="2"/>
      <c r="GS318" s="15" t="s">
        <v>186</v>
      </c>
      <c r="GT318" s="20"/>
      <c r="GV318" s="15">
        <v>119</v>
      </c>
      <c r="GW318" s="15">
        <v>112</v>
      </c>
      <c r="GX318" s="15" t="s">
        <v>161</v>
      </c>
      <c r="GZ318" s="15">
        <v>119</v>
      </c>
      <c r="HA318" s="17" t="s">
        <v>169</v>
      </c>
      <c r="HC318" s="15" t="s">
        <v>186</v>
      </c>
      <c r="HD318" s="15" t="s">
        <v>186</v>
      </c>
      <c r="HF318" s="15">
        <v>103</v>
      </c>
      <c r="HG318" s="17" t="s">
        <v>148</v>
      </c>
      <c r="HH318" s="3"/>
      <c r="HI318" s="3"/>
      <c r="HJ318" s="15" t="s">
        <v>186</v>
      </c>
      <c r="HK318" s="15" t="s">
        <v>186</v>
      </c>
      <c r="HM318" s="15">
        <v>103</v>
      </c>
      <c r="HN318" s="17" t="s">
        <v>145</v>
      </c>
    </row>
    <row r="319" spans="6:222" x14ac:dyDescent="0.25">
      <c r="F319" s="2"/>
      <c r="GS319" s="15" t="s">
        <v>186</v>
      </c>
      <c r="GT319" s="20"/>
      <c r="GV319" s="15">
        <v>120</v>
      </c>
      <c r="GW319" s="15">
        <v>113</v>
      </c>
      <c r="GX319" s="15" t="s">
        <v>162</v>
      </c>
      <c r="GZ319" s="15">
        <v>120</v>
      </c>
      <c r="HA319" s="17" t="s">
        <v>171</v>
      </c>
      <c r="HC319" s="15" t="s">
        <v>186</v>
      </c>
      <c r="HD319" s="15" t="s">
        <v>186</v>
      </c>
      <c r="HF319" s="15">
        <v>104</v>
      </c>
      <c r="HG319" s="17" t="s">
        <v>149</v>
      </c>
      <c r="HH319" s="3"/>
      <c r="HI319" s="3"/>
      <c r="HJ319" s="15" t="s">
        <v>186</v>
      </c>
      <c r="HK319" s="15" t="s">
        <v>186</v>
      </c>
      <c r="HM319" s="15">
        <v>104</v>
      </c>
      <c r="HN319" s="17" t="s">
        <v>146</v>
      </c>
    </row>
    <row r="320" spans="6:222" x14ac:dyDescent="0.25">
      <c r="F320" s="2"/>
      <c r="GS320" s="15" t="s">
        <v>186</v>
      </c>
      <c r="GT320" s="20"/>
      <c r="GV320" s="15">
        <v>121</v>
      </c>
      <c r="GW320" s="15">
        <v>114</v>
      </c>
      <c r="GX320" s="15" t="s">
        <v>163</v>
      </c>
      <c r="GZ320" s="15">
        <v>121</v>
      </c>
      <c r="HA320" s="17" t="s">
        <v>172</v>
      </c>
      <c r="HC320" s="15" t="s">
        <v>186</v>
      </c>
      <c r="HD320" s="15" t="s">
        <v>186</v>
      </c>
      <c r="HF320" s="15">
        <v>105</v>
      </c>
      <c r="HG320" s="17" t="s">
        <v>150</v>
      </c>
      <c r="HH320" s="3"/>
      <c r="HI320" s="3"/>
      <c r="HJ320" s="15" t="s">
        <v>186</v>
      </c>
      <c r="HK320" s="15" t="s">
        <v>186</v>
      </c>
      <c r="HM320" s="15">
        <v>105</v>
      </c>
      <c r="HN320" s="17" t="s">
        <v>147</v>
      </c>
    </row>
    <row r="321" spans="6:222" x14ac:dyDescent="0.25">
      <c r="F321" s="2"/>
      <c r="GS321" s="15" t="s">
        <v>186</v>
      </c>
      <c r="GT321" s="20"/>
      <c r="GV321" s="15">
        <v>122</v>
      </c>
      <c r="GW321" s="15">
        <v>115</v>
      </c>
      <c r="GX321" s="15" t="s">
        <v>164</v>
      </c>
      <c r="GZ321" s="15">
        <v>122</v>
      </c>
      <c r="HA321" s="17" t="s">
        <v>173</v>
      </c>
      <c r="HC321" s="15" t="s">
        <v>186</v>
      </c>
      <c r="HD321" s="15" t="s">
        <v>186</v>
      </c>
      <c r="HF321" s="15">
        <v>106</v>
      </c>
      <c r="HG321" s="17" t="s">
        <v>152</v>
      </c>
      <c r="HH321" s="3"/>
      <c r="HI321" s="3"/>
      <c r="HJ321" s="15" t="s">
        <v>186</v>
      </c>
      <c r="HK321" s="15" t="s">
        <v>186</v>
      </c>
      <c r="HM321" s="15">
        <v>106</v>
      </c>
      <c r="HN321" s="17" t="s">
        <v>148</v>
      </c>
    </row>
    <row r="322" spans="6:222" x14ac:dyDescent="0.25">
      <c r="F322" s="2"/>
      <c r="GS322" s="15" t="s">
        <v>186</v>
      </c>
      <c r="GT322" s="20"/>
      <c r="GV322" s="15">
        <v>123</v>
      </c>
      <c r="GW322" s="15" t="s">
        <v>186</v>
      </c>
      <c r="GX322" s="15" t="s">
        <v>165</v>
      </c>
      <c r="GZ322" s="15">
        <v>123</v>
      </c>
      <c r="HA322" s="17" t="s">
        <v>176</v>
      </c>
      <c r="HC322" s="15" t="s">
        <v>186</v>
      </c>
      <c r="HD322" s="15" t="s">
        <v>186</v>
      </c>
      <c r="HF322" s="15">
        <v>107</v>
      </c>
      <c r="HG322" s="17" t="s">
        <v>153</v>
      </c>
      <c r="HH322" s="3"/>
      <c r="HI322" s="3"/>
      <c r="HJ322" s="15" t="s">
        <v>186</v>
      </c>
      <c r="HK322" s="15" t="s">
        <v>186</v>
      </c>
      <c r="HM322" s="15">
        <v>107</v>
      </c>
      <c r="HN322" s="17" t="s">
        <v>149</v>
      </c>
    </row>
    <row r="323" spans="6:222" x14ac:dyDescent="0.25">
      <c r="F323" s="2"/>
      <c r="GS323" s="15" t="s">
        <v>186</v>
      </c>
      <c r="GT323" s="20"/>
      <c r="GV323" s="15">
        <v>124</v>
      </c>
      <c r="GW323" s="15">
        <v>116</v>
      </c>
      <c r="GX323" s="15" t="s">
        <v>166</v>
      </c>
      <c r="GZ323" s="15">
        <v>124</v>
      </c>
      <c r="HA323" s="17" t="s">
        <v>177</v>
      </c>
      <c r="HC323" s="15" t="s">
        <v>186</v>
      </c>
      <c r="HD323" s="15" t="s">
        <v>186</v>
      </c>
      <c r="HF323" s="15">
        <v>108</v>
      </c>
      <c r="HG323" s="17" t="s">
        <v>154</v>
      </c>
      <c r="HH323" s="3"/>
      <c r="HI323" s="3"/>
      <c r="HJ323" s="15" t="s">
        <v>186</v>
      </c>
      <c r="HK323" s="15" t="s">
        <v>186</v>
      </c>
      <c r="HM323" s="15">
        <v>108</v>
      </c>
      <c r="HN323" s="17" t="s">
        <v>150</v>
      </c>
    </row>
    <row r="324" spans="6:222" x14ac:dyDescent="0.25">
      <c r="F324" s="2"/>
      <c r="GS324" s="15" t="s">
        <v>186</v>
      </c>
      <c r="GT324" s="20"/>
      <c r="GV324" s="15">
        <v>125</v>
      </c>
      <c r="GW324" s="15">
        <v>117</v>
      </c>
      <c r="GX324" s="15" t="s">
        <v>167</v>
      </c>
      <c r="GZ324" s="15">
        <v>125</v>
      </c>
      <c r="HA324" s="17" t="s">
        <v>178</v>
      </c>
      <c r="HC324" s="15" t="s">
        <v>186</v>
      </c>
      <c r="HD324" s="15" t="s">
        <v>186</v>
      </c>
      <c r="HF324" s="15">
        <v>109</v>
      </c>
      <c r="HG324" s="17" t="s">
        <v>155</v>
      </c>
      <c r="HH324" s="3"/>
      <c r="HI324" s="3"/>
      <c r="HJ324" s="15" t="s">
        <v>186</v>
      </c>
      <c r="HK324" s="15" t="s">
        <v>186</v>
      </c>
      <c r="HM324" s="15">
        <v>109</v>
      </c>
      <c r="HN324" s="17" t="s">
        <v>151</v>
      </c>
    </row>
    <row r="325" spans="6:222" x14ac:dyDescent="0.25">
      <c r="F325" s="2"/>
      <c r="GS325" s="15" t="s">
        <v>186</v>
      </c>
      <c r="GT325" s="20"/>
      <c r="GV325" s="15">
        <v>126</v>
      </c>
      <c r="GW325" s="15">
        <v>118</v>
      </c>
      <c r="GX325" s="15" t="s">
        <v>168</v>
      </c>
      <c r="GZ325" s="15">
        <v>126</v>
      </c>
      <c r="HA325" s="17" t="s">
        <v>180</v>
      </c>
      <c r="HC325" s="15" t="s">
        <v>186</v>
      </c>
      <c r="HD325" s="15" t="s">
        <v>186</v>
      </c>
      <c r="HF325" s="15">
        <v>110</v>
      </c>
      <c r="HG325" s="17" t="s">
        <v>157</v>
      </c>
      <c r="HH325" s="3"/>
      <c r="HI325" s="3"/>
      <c r="HJ325" s="15" t="s">
        <v>186</v>
      </c>
      <c r="HK325" s="15" t="s">
        <v>186</v>
      </c>
      <c r="HM325" s="15">
        <v>110</v>
      </c>
      <c r="HN325" s="17" t="s">
        <v>152</v>
      </c>
    </row>
    <row r="326" spans="6:222" x14ac:dyDescent="0.25">
      <c r="F326" s="2"/>
      <c r="GS326" s="15" t="s">
        <v>186</v>
      </c>
      <c r="GT326" s="20"/>
      <c r="GV326" s="15">
        <v>127</v>
      </c>
      <c r="GW326" s="15">
        <v>119</v>
      </c>
      <c r="GX326" s="15" t="s">
        <v>169</v>
      </c>
      <c r="GZ326" s="15">
        <v>127</v>
      </c>
      <c r="HA326" s="17" t="s">
        <v>181</v>
      </c>
      <c r="HC326" s="15" t="s">
        <v>186</v>
      </c>
      <c r="HD326" s="15" t="s">
        <v>186</v>
      </c>
      <c r="HF326" s="15">
        <v>111</v>
      </c>
      <c r="HG326" s="17" t="s">
        <v>158</v>
      </c>
      <c r="HH326" s="3"/>
      <c r="HI326" s="3"/>
      <c r="HJ326" s="15" t="s">
        <v>186</v>
      </c>
      <c r="HK326" s="15" t="s">
        <v>186</v>
      </c>
      <c r="HM326" s="15">
        <v>111</v>
      </c>
      <c r="HN326" s="17" t="s">
        <v>153</v>
      </c>
    </row>
    <row r="327" spans="6:222" x14ac:dyDescent="0.25">
      <c r="F327" s="2"/>
      <c r="GS327" s="15" t="s">
        <v>186</v>
      </c>
      <c r="GT327" s="20"/>
      <c r="GV327" s="15">
        <v>128</v>
      </c>
      <c r="GW327" s="15" t="s">
        <v>186</v>
      </c>
      <c r="GX327" s="15" t="s">
        <v>170</v>
      </c>
      <c r="GZ327" s="15">
        <v>128</v>
      </c>
      <c r="HA327" s="17" t="s">
        <v>183</v>
      </c>
      <c r="HC327" s="15" t="s">
        <v>186</v>
      </c>
      <c r="HD327" s="15" t="s">
        <v>186</v>
      </c>
      <c r="HF327" s="15">
        <v>112</v>
      </c>
      <c r="HG327" s="17" t="s">
        <v>161</v>
      </c>
      <c r="HH327" s="3"/>
      <c r="HI327" s="3"/>
      <c r="HJ327" s="15" t="s">
        <v>186</v>
      </c>
      <c r="HK327" s="15" t="s">
        <v>186</v>
      </c>
      <c r="HM327" s="15">
        <v>112</v>
      </c>
      <c r="HN327" s="17" t="s">
        <v>154</v>
      </c>
    </row>
    <row r="328" spans="6:222" x14ac:dyDescent="0.25">
      <c r="F328" s="2"/>
      <c r="GS328" s="15" t="s">
        <v>186</v>
      </c>
      <c r="GT328" s="20"/>
      <c r="GV328" s="15">
        <v>129</v>
      </c>
      <c r="GW328" s="15">
        <v>120</v>
      </c>
      <c r="GX328" s="15" t="s">
        <v>171</v>
      </c>
      <c r="GZ328" s="15">
        <v>129</v>
      </c>
      <c r="HA328" s="17" t="s">
        <v>184</v>
      </c>
      <c r="HC328" s="15" t="s">
        <v>186</v>
      </c>
      <c r="HD328" s="15" t="s">
        <v>186</v>
      </c>
      <c r="HF328" s="15">
        <v>113</v>
      </c>
      <c r="HG328" s="17" t="s">
        <v>162</v>
      </c>
      <c r="HH328" s="3"/>
      <c r="HI328" s="3"/>
      <c r="HJ328" s="15" t="s">
        <v>186</v>
      </c>
      <c r="HK328" s="15" t="s">
        <v>186</v>
      </c>
      <c r="HM328" s="15">
        <v>113</v>
      </c>
      <c r="HN328" s="17" t="s">
        <v>155</v>
      </c>
    </row>
    <row r="329" spans="6:222" x14ac:dyDescent="0.25">
      <c r="F329" s="2"/>
      <c r="GS329" s="15" t="s">
        <v>186</v>
      </c>
      <c r="GT329" s="20"/>
      <c r="GV329" s="15">
        <v>130</v>
      </c>
      <c r="GW329" s="15">
        <v>121</v>
      </c>
      <c r="GX329" s="15" t="s">
        <v>172</v>
      </c>
      <c r="GZ329" s="15">
        <v>130</v>
      </c>
      <c r="HA329" s="17" t="s">
        <v>185</v>
      </c>
      <c r="HC329" s="15" t="s">
        <v>186</v>
      </c>
      <c r="HD329" s="15" t="s">
        <v>186</v>
      </c>
      <c r="HF329" s="15">
        <v>114</v>
      </c>
      <c r="HG329" s="17" t="s">
        <v>163</v>
      </c>
      <c r="HH329" s="3"/>
      <c r="HI329" s="3"/>
      <c r="HJ329" s="15" t="s">
        <v>186</v>
      </c>
      <c r="HK329" s="15" t="s">
        <v>186</v>
      </c>
      <c r="HM329" s="15">
        <v>114</v>
      </c>
      <c r="HN329" s="17" t="s">
        <v>156</v>
      </c>
    </row>
    <row r="330" spans="6:222" x14ac:dyDescent="0.25">
      <c r="F330" s="2"/>
      <c r="GS330" s="15" t="s">
        <v>186</v>
      </c>
      <c r="GT330" s="20"/>
      <c r="GV330" s="15">
        <v>131</v>
      </c>
      <c r="GW330" s="15">
        <v>122</v>
      </c>
      <c r="GX330" s="15" t="s">
        <v>173</v>
      </c>
      <c r="GZ330" s="15" t="s">
        <v>186</v>
      </c>
      <c r="HA330" s="17" t="s">
        <v>186</v>
      </c>
      <c r="HC330" s="15" t="s">
        <v>186</v>
      </c>
      <c r="HD330" s="15" t="s">
        <v>186</v>
      </c>
      <c r="HF330" s="15">
        <v>115</v>
      </c>
      <c r="HG330" s="17" t="s">
        <v>164</v>
      </c>
      <c r="HH330" s="3"/>
      <c r="HI330" s="3"/>
      <c r="HJ330" s="15" t="s">
        <v>186</v>
      </c>
      <c r="HK330" s="15" t="s">
        <v>186</v>
      </c>
      <c r="HM330" s="15">
        <v>115</v>
      </c>
      <c r="HN330" s="17" t="s">
        <v>157</v>
      </c>
    </row>
    <row r="331" spans="6:222" x14ac:dyDescent="0.25">
      <c r="F331" s="2"/>
      <c r="GS331" s="15" t="s">
        <v>186</v>
      </c>
      <c r="GT331" s="20"/>
      <c r="GV331" s="15">
        <v>132</v>
      </c>
      <c r="GW331" s="15" t="s">
        <v>186</v>
      </c>
      <c r="GX331" s="15" t="s">
        <v>174</v>
      </c>
      <c r="GZ331" s="15" t="s">
        <v>186</v>
      </c>
      <c r="HA331" s="17" t="s">
        <v>186</v>
      </c>
      <c r="HC331" s="15" t="s">
        <v>186</v>
      </c>
      <c r="HD331" s="15" t="s">
        <v>186</v>
      </c>
      <c r="HF331" s="15">
        <v>116</v>
      </c>
      <c r="HG331" s="17" t="s">
        <v>166</v>
      </c>
      <c r="HH331" s="3"/>
      <c r="HI331" s="3"/>
      <c r="HJ331" s="15" t="s">
        <v>186</v>
      </c>
      <c r="HK331" s="15" t="s">
        <v>186</v>
      </c>
      <c r="HM331" s="15">
        <v>116</v>
      </c>
      <c r="HN331" s="17" t="s">
        <v>158</v>
      </c>
    </row>
    <row r="332" spans="6:222" x14ac:dyDescent="0.25">
      <c r="F332" s="2"/>
      <c r="GS332" s="15" t="s">
        <v>186</v>
      </c>
      <c r="GT332" s="20"/>
      <c r="GV332" s="15">
        <v>133</v>
      </c>
      <c r="GW332" s="15" t="s">
        <v>186</v>
      </c>
      <c r="GX332" s="15" t="s">
        <v>175</v>
      </c>
      <c r="GZ332" s="15" t="s">
        <v>186</v>
      </c>
      <c r="HA332" s="17" t="s">
        <v>186</v>
      </c>
      <c r="HC332" s="15" t="s">
        <v>186</v>
      </c>
      <c r="HD332" s="15" t="s">
        <v>186</v>
      </c>
      <c r="HF332" s="15">
        <v>117</v>
      </c>
      <c r="HG332" s="17" t="s">
        <v>167</v>
      </c>
      <c r="HH332" s="3"/>
      <c r="HI332" s="3"/>
      <c r="HJ332" s="15" t="s">
        <v>186</v>
      </c>
      <c r="HK332" s="15" t="s">
        <v>186</v>
      </c>
      <c r="HM332" s="15">
        <v>117</v>
      </c>
      <c r="HN332" s="17" t="s">
        <v>159</v>
      </c>
    </row>
    <row r="333" spans="6:222" x14ac:dyDescent="0.25">
      <c r="F333" s="2"/>
      <c r="GS333" s="15" t="s">
        <v>186</v>
      </c>
      <c r="GT333" s="20"/>
      <c r="GV333" s="15">
        <v>134</v>
      </c>
      <c r="GW333" s="15">
        <v>123</v>
      </c>
      <c r="GX333" s="15" t="s">
        <v>176</v>
      </c>
      <c r="GZ333" s="15" t="s">
        <v>186</v>
      </c>
      <c r="HA333" s="17" t="s">
        <v>186</v>
      </c>
      <c r="HC333" s="15" t="s">
        <v>186</v>
      </c>
      <c r="HD333" s="15" t="s">
        <v>186</v>
      </c>
      <c r="HF333" s="15">
        <v>118</v>
      </c>
      <c r="HG333" s="17" t="s">
        <v>168</v>
      </c>
      <c r="HH333" s="3"/>
      <c r="HI333" s="3"/>
      <c r="HJ333" s="15" t="s">
        <v>186</v>
      </c>
      <c r="HK333" s="15" t="s">
        <v>186</v>
      </c>
      <c r="HM333" s="15">
        <v>118</v>
      </c>
      <c r="HN333" s="17" t="s">
        <v>160</v>
      </c>
    </row>
    <row r="334" spans="6:222" x14ac:dyDescent="0.25">
      <c r="F334" s="2"/>
      <c r="GS334" s="15" t="s">
        <v>186</v>
      </c>
      <c r="GT334" s="20"/>
      <c r="GV334" s="15">
        <v>135</v>
      </c>
      <c r="GW334" s="15">
        <v>124</v>
      </c>
      <c r="GX334" s="15" t="s">
        <v>177</v>
      </c>
      <c r="GZ334" s="15" t="s">
        <v>186</v>
      </c>
      <c r="HA334" s="17" t="s">
        <v>186</v>
      </c>
      <c r="HC334" s="15" t="s">
        <v>186</v>
      </c>
      <c r="HD334" s="15" t="s">
        <v>186</v>
      </c>
      <c r="HF334" s="15">
        <v>119</v>
      </c>
      <c r="HG334" s="17" t="s">
        <v>169</v>
      </c>
      <c r="HH334" s="3"/>
      <c r="HI334" s="3"/>
      <c r="HJ334" s="15" t="s">
        <v>186</v>
      </c>
      <c r="HK334" s="15" t="s">
        <v>186</v>
      </c>
      <c r="HM334" s="15">
        <v>119</v>
      </c>
      <c r="HN334" s="17" t="s">
        <v>161</v>
      </c>
    </row>
    <row r="335" spans="6:222" x14ac:dyDescent="0.25">
      <c r="F335" s="2"/>
      <c r="GS335" s="15" t="s">
        <v>186</v>
      </c>
      <c r="GT335" s="20"/>
      <c r="GV335" s="15">
        <v>136</v>
      </c>
      <c r="GW335" s="15">
        <v>125</v>
      </c>
      <c r="GX335" s="15" t="s">
        <v>178</v>
      </c>
      <c r="GZ335" s="15" t="s">
        <v>186</v>
      </c>
      <c r="HA335" s="17" t="s">
        <v>186</v>
      </c>
      <c r="HC335" s="15" t="s">
        <v>186</v>
      </c>
      <c r="HD335" s="15" t="s">
        <v>186</v>
      </c>
      <c r="HF335" s="15">
        <v>120</v>
      </c>
      <c r="HG335" s="17" t="s">
        <v>171</v>
      </c>
      <c r="HH335" s="3"/>
      <c r="HI335" s="3"/>
      <c r="HJ335" s="15" t="s">
        <v>186</v>
      </c>
      <c r="HK335" s="15" t="s">
        <v>186</v>
      </c>
      <c r="HM335" s="15">
        <v>120</v>
      </c>
      <c r="HN335" s="17" t="s">
        <v>162</v>
      </c>
    </row>
    <row r="336" spans="6:222" x14ac:dyDescent="0.25">
      <c r="F336" s="2"/>
      <c r="GS336" s="15" t="s">
        <v>186</v>
      </c>
      <c r="GT336" s="20"/>
      <c r="GV336" s="15">
        <v>137</v>
      </c>
      <c r="GW336" s="15" t="s">
        <v>186</v>
      </c>
      <c r="GX336" s="15" t="s">
        <v>179</v>
      </c>
      <c r="GZ336" s="15" t="s">
        <v>186</v>
      </c>
      <c r="HA336" s="17" t="s">
        <v>186</v>
      </c>
      <c r="HC336" s="15" t="s">
        <v>186</v>
      </c>
      <c r="HD336" s="15" t="s">
        <v>186</v>
      </c>
      <c r="HF336" s="15">
        <v>121</v>
      </c>
      <c r="HG336" s="17" t="s">
        <v>172</v>
      </c>
      <c r="HH336" s="3"/>
      <c r="HI336" s="3"/>
      <c r="HJ336" s="15" t="s">
        <v>186</v>
      </c>
      <c r="HK336" s="15" t="s">
        <v>186</v>
      </c>
      <c r="HM336" s="15">
        <v>121</v>
      </c>
      <c r="HN336" s="17" t="s">
        <v>163</v>
      </c>
    </row>
    <row r="337" spans="6:222" x14ac:dyDescent="0.25">
      <c r="F337" s="2"/>
      <c r="GS337" s="15" t="s">
        <v>186</v>
      </c>
      <c r="GT337" s="20"/>
      <c r="GV337" s="15">
        <v>138</v>
      </c>
      <c r="GW337" s="15">
        <v>126</v>
      </c>
      <c r="GX337" s="15" t="s">
        <v>180</v>
      </c>
      <c r="GZ337" s="15" t="s">
        <v>186</v>
      </c>
      <c r="HA337" s="17" t="s">
        <v>186</v>
      </c>
      <c r="HC337" s="15" t="s">
        <v>186</v>
      </c>
      <c r="HD337" s="15" t="s">
        <v>186</v>
      </c>
      <c r="HF337" s="15">
        <v>122</v>
      </c>
      <c r="HG337" s="17" t="s">
        <v>173</v>
      </c>
      <c r="HH337" s="3"/>
      <c r="HI337" s="3"/>
      <c r="HJ337" s="15" t="s">
        <v>186</v>
      </c>
      <c r="HK337" s="15" t="s">
        <v>186</v>
      </c>
      <c r="HM337" s="15">
        <v>122</v>
      </c>
      <c r="HN337" s="17" t="s">
        <v>164</v>
      </c>
    </row>
    <row r="338" spans="6:222" x14ac:dyDescent="0.25">
      <c r="F338" s="2"/>
      <c r="GV338" s="15">
        <v>139</v>
      </c>
      <c r="GW338" s="15">
        <v>127</v>
      </c>
      <c r="GX338" s="15" t="s">
        <v>181</v>
      </c>
      <c r="GZ338" s="15" t="s">
        <v>186</v>
      </c>
      <c r="HA338" s="17" t="s">
        <v>186</v>
      </c>
      <c r="HC338" s="15" t="s">
        <v>186</v>
      </c>
      <c r="HD338" s="15" t="s">
        <v>186</v>
      </c>
      <c r="HF338" s="15">
        <v>123</v>
      </c>
      <c r="HG338" s="17" t="s">
        <v>176</v>
      </c>
      <c r="HH338" s="3"/>
      <c r="HI338" s="3"/>
      <c r="HJ338" s="15" t="s">
        <v>186</v>
      </c>
      <c r="HK338" s="15" t="s">
        <v>186</v>
      </c>
      <c r="HM338" s="15">
        <v>123</v>
      </c>
      <c r="HN338" s="17" t="s">
        <v>165</v>
      </c>
    </row>
    <row r="339" spans="6:222" x14ac:dyDescent="0.25">
      <c r="F339" s="2"/>
      <c r="GV339" s="15">
        <v>140</v>
      </c>
      <c r="GW339" s="15" t="s">
        <v>186</v>
      </c>
      <c r="GX339" s="15" t="s">
        <v>182</v>
      </c>
      <c r="GZ339" s="15" t="s">
        <v>186</v>
      </c>
      <c r="HA339" s="17" t="s">
        <v>186</v>
      </c>
      <c r="HC339" s="15" t="s">
        <v>186</v>
      </c>
      <c r="HD339" s="15" t="s">
        <v>186</v>
      </c>
      <c r="HF339" s="15">
        <v>124</v>
      </c>
      <c r="HG339" s="17" t="s">
        <v>177</v>
      </c>
      <c r="HH339" s="3"/>
      <c r="HI339" s="3"/>
      <c r="HJ339" s="15" t="s">
        <v>186</v>
      </c>
      <c r="HK339" s="15" t="s">
        <v>186</v>
      </c>
      <c r="HM339" s="15">
        <v>124</v>
      </c>
      <c r="HN339" s="17" t="s">
        <v>166</v>
      </c>
    </row>
    <row r="340" spans="6:222" x14ac:dyDescent="0.25">
      <c r="F340" s="2"/>
      <c r="GV340" s="15">
        <v>141</v>
      </c>
      <c r="GW340" s="15">
        <v>128</v>
      </c>
      <c r="GX340" s="15" t="s">
        <v>183</v>
      </c>
      <c r="GZ340" s="15" t="s">
        <v>186</v>
      </c>
      <c r="HA340" s="17" t="s">
        <v>186</v>
      </c>
      <c r="HC340" s="15" t="s">
        <v>186</v>
      </c>
      <c r="HD340" s="15" t="s">
        <v>186</v>
      </c>
      <c r="HF340" s="15">
        <v>125</v>
      </c>
      <c r="HG340" s="17" t="s">
        <v>178</v>
      </c>
      <c r="HH340" s="3"/>
      <c r="HI340" s="3"/>
      <c r="HJ340" s="15" t="s">
        <v>186</v>
      </c>
      <c r="HK340" s="15" t="s">
        <v>186</v>
      </c>
      <c r="HM340" s="15">
        <v>125</v>
      </c>
      <c r="HN340" s="17" t="s">
        <v>167</v>
      </c>
    </row>
    <row r="341" spans="6:222" x14ac:dyDescent="0.25">
      <c r="F341" s="2"/>
      <c r="GV341" s="15">
        <v>142</v>
      </c>
      <c r="GW341" s="15">
        <v>129</v>
      </c>
      <c r="GX341" s="15" t="s">
        <v>184</v>
      </c>
      <c r="GZ341" s="15" t="s">
        <v>186</v>
      </c>
      <c r="HA341" s="17" t="s">
        <v>186</v>
      </c>
      <c r="HC341" s="15" t="s">
        <v>186</v>
      </c>
      <c r="HD341" s="15" t="s">
        <v>186</v>
      </c>
      <c r="HF341" s="15">
        <v>126</v>
      </c>
      <c r="HG341" s="17" t="s">
        <v>180</v>
      </c>
      <c r="HH341" s="3"/>
      <c r="HI341" s="3"/>
      <c r="HJ341" s="15" t="s">
        <v>186</v>
      </c>
      <c r="HK341" s="15" t="s">
        <v>186</v>
      </c>
      <c r="HM341" s="15">
        <v>126</v>
      </c>
      <c r="HN341" s="17" t="s">
        <v>168</v>
      </c>
    </row>
    <row r="342" spans="6:222" x14ac:dyDescent="0.25">
      <c r="F342" s="2"/>
      <c r="GV342" s="15">
        <v>143</v>
      </c>
      <c r="GW342" s="15">
        <v>130</v>
      </c>
      <c r="GX342" s="15" t="s">
        <v>185</v>
      </c>
      <c r="GZ342" s="15" t="s">
        <v>186</v>
      </c>
      <c r="HA342" s="17" t="s">
        <v>186</v>
      </c>
      <c r="HC342" s="15" t="s">
        <v>186</v>
      </c>
      <c r="HD342" s="15" t="s">
        <v>186</v>
      </c>
      <c r="HF342" s="15">
        <v>127</v>
      </c>
      <c r="HG342" s="17" t="s">
        <v>181</v>
      </c>
      <c r="HH342" s="3"/>
      <c r="HI342" s="3"/>
      <c r="HJ342" s="15" t="s">
        <v>186</v>
      </c>
      <c r="HK342" s="15" t="s">
        <v>186</v>
      </c>
      <c r="HM342" s="15">
        <v>127</v>
      </c>
      <c r="HN342" s="17" t="s">
        <v>169</v>
      </c>
    </row>
    <row r="343" spans="6:222" x14ac:dyDescent="0.25">
      <c r="F343" s="2"/>
      <c r="GV343" s="15" t="s">
        <v>186</v>
      </c>
      <c r="GW343" s="15" t="s">
        <v>186</v>
      </c>
      <c r="GX343" s="15" t="s">
        <v>186</v>
      </c>
      <c r="GZ343" s="15" t="s">
        <v>186</v>
      </c>
      <c r="HA343" s="17" t="s">
        <v>186</v>
      </c>
      <c r="HC343" s="15" t="s">
        <v>186</v>
      </c>
      <c r="HD343" s="15" t="s">
        <v>186</v>
      </c>
      <c r="HF343" s="15">
        <v>128</v>
      </c>
      <c r="HG343" s="17" t="s">
        <v>183</v>
      </c>
      <c r="HH343" s="3"/>
      <c r="HI343" s="3"/>
      <c r="HJ343" s="15" t="s">
        <v>186</v>
      </c>
      <c r="HK343" s="15" t="s">
        <v>186</v>
      </c>
      <c r="HM343" s="15">
        <v>128</v>
      </c>
      <c r="HN343" s="17" t="s">
        <v>170</v>
      </c>
    </row>
    <row r="344" spans="6:222" x14ac:dyDescent="0.25">
      <c r="F344" s="2"/>
      <c r="GV344" s="15" t="s">
        <v>186</v>
      </c>
      <c r="GW344" s="15" t="s">
        <v>186</v>
      </c>
      <c r="GX344" s="15" t="s">
        <v>186</v>
      </c>
      <c r="GZ344" s="15" t="s">
        <v>186</v>
      </c>
      <c r="HA344" s="17" t="s">
        <v>186</v>
      </c>
      <c r="HC344" s="15" t="s">
        <v>186</v>
      </c>
      <c r="HD344" s="15" t="s">
        <v>186</v>
      </c>
      <c r="HF344" s="15">
        <v>129</v>
      </c>
      <c r="HG344" s="17" t="s">
        <v>184</v>
      </c>
      <c r="HH344" s="3"/>
      <c r="HI344" s="3"/>
      <c r="HJ344" s="15" t="s">
        <v>186</v>
      </c>
      <c r="HK344" s="15" t="s">
        <v>186</v>
      </c>
      <c r="HM344" s="15">
        <v>129</v>
      </c>
      <c r="HN344" s="17" t="s">
        <v>171</v>
      </c>
    </row>
    <row r="345" spans="6:222" x14ac:dyDescent="0.25">
      <c r="F345" s="2"/>
      <c r="GV345" s="15" t="s">
        <v>186</v>
      </c>
      <c r="GW345" s="15" t="s">
        <v>186</v>
      </c>
      <c r="GX345" s="15" t="s">
        <v>186</v>
      </c>
      <c r="GZ345" s="15" t="s">
        <v>186</v>
      </c>
      <c r="HA345" s="17" t="s">
        <v>186</v>
      </c>
      <c r="HC345" s="15" t="s">
        <v>186</v>
      </c>
      <c r="HD345" s="15" t="s">
        <v>186</v>
      </c>
      <c r="HF345" s="15">
        <v>130</v>
      </c>
      <c r="HG345" s="17" t="s">
        <v>185</v>
      </c>
      <c r="HH345" s="3"/>
      <c r="HI345" s="3"/>
      <c r="HJ345" s="15" t="s">
        <v>186</v>
      </c>
      <c r="HK345" s="15" t="s">
        <v>186</v>
      </c>
      <c r="HM345" s="15">
        <v>130</v>
      </c>
      <c r="HN345" s="17" t="s">
        <v>172</v>
      </c>
    </row>
    <row r="346" spans="6:222" x14ac:dyDescent="0.25">
      <c r="F346" s="2"/>
      <c r="GV346" s="15" t="s">
        <v>186</v>
      </c>
      <c r="GW346" s="15" t="s">
        <v>186</v>
      </c>
      <c r="GX346" s="15" t="s">
        <v>186</v>
      </c>
      <c r="GZ346" s="15" t="s">
        <v>186</v>
      </c>
      <c r="HA346" s="17" t="s">
        <v>186</v>
      </c>
      <c r="HC346" s="15" t="s">
        <v>186</v>
      </c>
      <c r="HD346" s="15" t="s">
        <v>186</v>
      </c>
      <c r="HF346" s="15">
        <v>10001</v>
      </c>
      <c r="HG346" s="17" t="s">
        <v>3</v>
      </c>
      <c r="HH346" s="3"/>
      <c r="HI346" s="3"/>
      <c r="HJ346" s="15" t="s">
        <v>186</v>
      </c>
      <c r="HK346" s="15" t="s">
        <v>186</v>
      </c>
      <c r="HM346" s="15">
        <v>131</v>
      </c>
      <c r="HN346" s="17" t="s">
        <v>173</v>
      </c>
    </row>
    <row r="347" spans="6:222" x14ac:dyDescent="0.25">
      <c r="F347" s="2"/>
      <c r="GV347" s="15" t="s">
        <v>186</v>
      </c>
      <c r="GW347" s="15" t="s">
        <v>186</v>
      </c>
      <c r="GX347" s="15" t="s">
        <v>186</v>
      </c>
      <c r="GZ347" s="15" t="s">
        <v>186</v>
      </c>
      <c r="HA347" s="17" t="s">
        <v>186</v>
      </c>
      <c r="HC347" s="15" t="s">
        <v>186</v>
      </c>
      <c r="HD347" s="15" t="s">
        <v>186</v>
      </c>
      <c r="HF347" s="15">
        <v>10002</v>
      </c>
      <c r="HG347" s="17" t="s">
        <v>5</v>
      </c>
      <c r="HH347" s="3"/>
      <c r="HI347" s="3"/>
      <c r="HJ347" s="15" t="s">
        <v>186</v>
      </c>
      <c r="HK347" s="15" t="s">
        <v>186</v>
      </c>
      <c r="HM347" s="15">
        <v>132</v>
      </c>
      <c r="HN347" s="17" t="s">
        <v>174</v>
      </c>
    </row>
    <row r="348" spans="6:222" x14ac:dyDescent="0.25">
      <c r="F348" s="2"/>
      <c r="GV348" s="15" t="s">
        <v>186</v>
      </c>
      <c r="GW348" s="15" t="s">
        <v>186</v>
      </c>
      <c r="GX348" s="15" t="s">
        <v>186</v>
      </c>
      <c r="GZ348" s="15" t="s">
        <v>186</v>
      </c>
      <c r="HA348" s="17" t="s">
        <v>186</v>
      </c>
      <c r="HC348" s="15" t="s">
        <v>186</v>
      </c>
      <c r="HD348" s="15" t="s">
        <v>186</v>
      </c>
      <c r="HF348" s="15">
        <v>10003</v>
      </c>
      <c r="HG348" s="17" t="s">
        <v>7</v>
      </c>
      <c r="HH348" s="3"/>
      <c r="HI348" s="3"/>
      <c r="HJ348" s="15" t="s">
        <v>186</v>
      </c>
      <c r="HK348" s="15" t="s">
        <v>186</v>
      </c>
      <c r="HM348" s="15">
        <v>133</v>
      </c>
      <c r="HN348" s="17" t="s">
        <v>175</v>
      </c>
    </row>
    <row r="349" spans="6:222" x14ac:dyDescent="0.25">
      <c r="F349" s="2"/>
      <c r="GV349" s="15" t="s">
        <v>186</v>
      </c>
      <c r="GW349" s="15" t="s">
        <v>186</v>
      </c>
      <c r="GX349" s="15" t="s">
        <v>186</v>
      </c>
      <c r="GZ349" s="15" t="s">
        <v>186</v>
      </c>
      <c r="HA349" s="17" t="s">
        <v>186</v>
      </c>
      <c r="HC349" s="15" t="s">
        <v>186</v>
      </c>
      <c r="HD349" s="15" t="s">
        <v>186</v>
      </c>
      <c r="HF349" s="15">
        <v>10004</v>
      </c>
      <c r="HG349" s="17" t="s">
        <v>9</v>
      </c>
      <c r="HH349" s="3"/>
      <c r="HI349" s="3"/>
      <c r="HJ349" s="15" t="s">
        <v>186</v>
      </c>
      <c r="HK349" s="15" t="s">
        <v>186</v>
      </c>
      <c r="HM349" s="15">
        <v>134</v>
      </c>
      <c r="HN349" s="17" t="s">
        <v>176</v>
      </c>
    </row>
    <row r="350" spans="6:222" x14ac:dyDescent="0.25">
      <c r="F350" s="2"/>
      <c r="GV350" s="15" t="s">
        <v>186</v>
      </c>
      <c r="GW350" s="15" t="s">
        <v>186</v>
      </c>
      <c r="GX350" s="15" t="s">
        <v>186</v>
      </c>
      <c r="GZ350" s="15" t="s">
        <v>186</v>
      </c>
      <c r="HA350" s="17" t="s">
        <v>186</v>
      </c>
      <c r="HC350" s="21">
        <v>1</v>
      </c>
      <c r="HD350" s="21" t="s">
        <v>40</v>
      </c>
      <c r="HF350" s="15">
        <v>10005</v>
      </c>
      <c r="HG350" s="17" t="s">
        <v>11</v>
      </c>
      <c r="HH350" s="3"/>
      <c r="HI350" s="3"/>
      <c r="HJ350" s="21">
        <v>1</v>
      </c>
      <c r="HK350" s="21" t="s">
        <v>40</v>
      </c>
      <c r="HM350" s="15">
        <v>135</v>
      </c>
      <c r="HN350" s="17" t="s">
        <v>177</v>
      </c>
    </row>
    <row r="351" spans="6:222" x14ac:dyDescent="0.25">
      <c r="F351" s="2"/>
      <c r="GV351" s="15" t="s">
        <v>186</v>
      </c>
      <c r="GW351" s="15" t="s">
        <v>186</v>
      </c>
      <c r="GX351" s="15" t="s">
        <v>186</v>
      </c>
      <c r="GZ351" s="15" t="s">
        <v>186</v>
      </c>
      <c r="HA351" s="17" t="s">
        <v>186</v>
      </c>
      <c r="HC351" s="21">
        <v>2</v>
      </c>
      <c r="HD351" s="21" t="s">
        <v>41</v>
      </c>
      <c r="HF351" s="15">
        <v>10006</v>
      </c>
      <c r="HG351" s="17" t="s">
        <v>13</v>
      </c>
      <c r="HH351" s="3"/>
      <c r="HI351" s="3"/>
      <c r="HJ351" s="21">
        <v>2</v>
      </c>
      <c r="HK351" s="21" t="s">
        <v>41</v>
      </c>
      <c r="HM351" s="15">
        <v>136</v>
      </c>
      <c r="HN351" s="17" t="s">
        <v>178</v>
      </c>
    </row>
    <row r="352" spans="6:222" x14ac:dyDescent="0.25">
      <c r="F352" s="2"/>
      <c r="GV352" s="15" t="s">
        <v>186</v>
      </c>
      <c r="GW352" s="15" t="s">
        <v>186</v>
      </c>
      <c r="GX352" s="15" t="s">
        <v>186</v>
      </c>
      <c r="GZ352" s="15" t="s">
        <v>186</v>
      </c>
      <c r="HA352" s="17" t="s">
        <v>186</v>
      </c>
      <c r="HC352" s="21">
        <v>3</v>
      </c>
      <c r="HD352" s="21" t="s">
        <v>42</v>
      </c>
      <c r="HF352" s="15">
        <v>10007</v>
      </c>
      <c r="HG352" s="17" t="s">
        <v>15</v>
      </c>
      <c r="HH352" s="3"/>
      <c r="HI352" s="3"/>
      <c r="HJ352" s="21">
        <v>3</v>
      </c>
      <c r="HK352" s="21" t="s">
        <v>42</v>
      </c>
      <c r="HM352" s="15">
        <v>137</v>
      </c>
      <c r="HN352" s="17" t="s">
        <v>179</v>
      </c>
    </row>
    <row r="353" spans="6:222" x14ac:dyDescent="0.25">
      <c r="F353" s="2"/>
      <c r="GV353" s="15" t="s">
        <v>186</v>
      </c>
      <c r="GW353" s="15" t="s">
        <v>186</v>
      </c>
      <c r="GX353" s="15" t="s">
        <v>186</v>
      </c>
      <c r="GZ353" s="15" t="s">
        <v>186</v>
      </c>
      <c r="HA353" s="17" t="s">
        <v>186</v>
      </c>
      <c r="HC353" s="21">
        <v>4</v>
      </c>
      <c r="HD353" s="21" t="s">
        <v>43</v>
      </c>
      <c r="HF353" s="15">
        <v>10008</v>
      </c>
      <c r="HG353" s="17" t="s">
        <v>17</v>
      </c>
      <c r="HH353" s="3"/>
      <c r="HI353" s="3"/>
      <c r="HJ353" s="21">
        <v>4</v>
      </c>
      <c r="HK353" s="21" t="s">
        <v>43</v>
      </c>
      <c r="HM353" s="15">
        <v>138</v>
      </c>
      <c r="HN353" s="17" t="s">
        <v>180</v>
      </c>
    </row>
    <row r="354" spans="6:222" x14ac:dyDescent="0.25">
      <c r="F354" s="2"/>
      <c r="GV354" s="15" t="s">
        <v>186</v>
      </c>
      <c r="GW354" s="15" t="s">
        <v>186</v>
      </c>
      <c r="GX354" s="15" t="s">
        <v>186</v>
      </c>
      <c r="GZ354" s="15" t="s">
        <v>186</v>
      </c>
      <c r="HA354" s="17" t="s">
        <v>186</v>
      </c>
      <c r="HC354" s="21">
        <v>5</v>
      </c>
      <c r="HD354" s="21" t="s">
        <v>44</v>
      </c>
      <c r="HF354" s="15">
        <v>10009</v>
      </c>
      <c r="HG354" s="17" t="s">
        <v>19</v>
      </c>
      <c r="HH354" s="3"/>
      <c r="HI354" s="3"/>
      <c r="HJ354" s="21">
        <v>5</v>
      </c>
      <c r="HK354" s="21" t="s">
        <v>44</v>
      </c>
      <c r="HM354" s="15">
        <v>139</v>
      </c>
      <c r="HN354" s="17" t="s">
        <v>181</v>
      </c>
    </row>
    <row r="355" spans="6:222" x14ac:dyDescent="0.25">
      <c r="F355" s="2"/>
      <c r="GV355" s="15" t="s">
        <v>186</v>
      </c>
      <c r="GW355" s="15" t="s">
        <v>186</v>
      </c>
      <c r="GX355" s="15" t="s">
        <v>186</v>
      </c>
      <c r="GZ355" s="15" t="s">
        <v>186</v>
      </c>
      <c r="HA355" s="17" t="s">
        <v>186</v>
      </c>
      <c r="HC355" s="21">
        <v>6</v>
      </c>
      <c r="HD355" s="21" t="s">
        <v>45</v>
      </c>
      <c r="HF355" s="15">
        <v>10010</v>
      </c>
      <c r="HG355" s="17" t="s">
        <v>21</v>
      </c>
      <c r="HH355" s="3"/>
      <c r="HI355" s="3"/>
      <c r="HJ355" s="21">
        <v>6</v>
      </c>
      <c r="HK355" s="21" t="s">
        <v>45</v>
      </c>
      <c r="HM355" s="15">
        <v>140</v>
      </c>
      <c r="HN355" s="17" t="s">
        <v>182</v>
      </c>
    </row>
    <row r="356" spans="6:222" x14ac:dyDescent="0.25">
      <c r="F356" s="2"/>
      <c r="GV356" s="15" t="s">
        <v>186</v>
      </c>
      <c r="GW356" s="15" t="s">
        <v>186</v>
      </c>
      <c r="GX356" s="15" t="s">
        <v>186</v>
      </c>
      <c r="GZ356" s="15" t="s">
        <v>186</v>
      </c>
      <c r="HA356" s="17" t="s">
        <v>186</v>
      </c>
      <c r="HC356" s="21">
        <v>7</v>
      </c>
      <c r="HD356" s="21" t="s">
        <v>46</v>
      </c>
      <c r="HF356" s="15">
        <v>10011</v>
      </c>
      <c r="HG356" s="17" t="s">
        <v>23</v>
      </c>
      <c r="HH356" s="3"/>
      <c r="HI356" s="3"/>
      <c r="HJ356" s="21">
        <v>7</v>
      </c>
      <c r="HK356" s="21" t="s">
        <v>46</v>
      </c>
      <c r="HM356" s="15">
        <v>141</v>
      </c>
      <c r="HN356" s="17" t="s">
        <v>183</v>
      </c>
    </row>
    <row r="357" spans="6:222" x14ac:dyDescent="0.25">
      <c r="F357" s="2"/>
      <c r="GV357" s="15" t="s">
        <v>186</v>
      </c>
      <c r="GW357" s="15" t="s">
        <v>186</v>
      </c>
      <c r="GX357" s="15" t="s">
        <v>186</v>
      </c>
      <c r="GZ357" s="15" t="s">
        <v>186</v>
      </c>
      <c r="HA357" s="17" t="s">
        <v>186</v>
      </c>
      <c r="HC357" s="21">
        <v>8</v>
      </c>
      <c r="HD357" s="21" t="s">
        <v>47</v>
      </c>
      <c r="HF357" s="15">
        <v>1000000</v>
      </c>
      <c r="HG357" s="17" t="s">
        <v>186</v>
      </c>
      <c r="HH357" s="3"/>
      <c r="HI357" s="3"/>
      <c r="HJ357" s="21">
        <v>8</v>
      </c>
      <c r="HK357" s="21" t="s">
        <v>47</v>
      </c>
      <c r="HM357" s="15">
        <v>142</v>
      </c>
      <c r="HN357" s="17" t="s">
        <v>184</v>
      </c>
    </row>
    <row r="358" spans="6:222" x14ac:dyDescent="0.25">
      <c r="F358" s="2"/>
      <c r="GV358" s="15" t="s">
        <v>186</v>
      </c>
      <c r="GW358" s="15" t="s">
        <v>186</v>
      </c>
      <c r="GX358" s="15" t="s">
        <v>186</v>
      </c>
      <c r="GZ358" s="15" t="s">
        <v>186</v>
      </c>
      <c r="HA358" s="17" t="s">
        <v>186</v>
      </c>
      <c r="HC358" s="21">
        <v>9</v>
      </c>
      <c r="HD358" s="21" t="s">
        <v>48</v>
      </c>
      <c r="HF358" s="15">
        <v>1000001</v>
      </c>
      <c r="HG358" s="17" t="s">
        <v>186</v>
      </c>
      <c r="HH358" s="3"/>
      <c r="HI358" s="3"/>
      <c r="HJ358" s="21">
        <v>9</v>
      </c>
      <c r="HK358" s="21" t="s">
        <v>48</v>
      </c>
      <c r="HM358" s="15">
        <v>143</v>
      </c>
      <c r="HN358" s="17" t="s">
        <v>185</v>
      </c>
    </row>
    <row r="359" spans="6:222" x14ac:dyDescent="0.25">
      <c r="F359" s="2"/>
      <c r="GV359" s="15" t="s">
        <v>186</v>
      </c>
      <c r="GW359" s="15" t="s">
        <v>186</v>
      </c>
      <c r="GX359" s="15" t="s">
        <v>186</v>
      </c>
      <c r="GZ359" s="15" t="s">
        <v>186</v>
      </c>
      <c r="HA359" s="17" t="s">
        <v>186</v>
      </c>
      <c r="HC359" s="21">
        <v>10</v>
      </c>
      <c r="HD359" s="21" t="s">
        <v>49</v>
      </c>
      <c r="HF359" s="15">
        <v>1000002</v>
      </c>
      <c r="HG359" s="17" t="s">
        <v>186</v>
      </c>
      <c r="HH359" s="3"/>
      <c r="HI359" s="3"/>
      <c r="HJ359" s="21">
        <v>10</v>
      </c>
      <c r="HK359" s="21" t="s">
        <v>49</v>
      </c>
      <c r="HM359" s="15">
        <v>10001</v>
      </c>
      <c r="HN359" s="17" t="s">
        <v>3</v>
      </c>
    </row>
    <row r="360" spans="6:222" x14ac:dyDescent="0.25">
      <c r="F360" s="2"/>
      <c r="GV360" s="15" t="s">
        <v>186</v>
      </c>
      <c r="GW360" s="15" t="s">
        <v>186</v>
      </c>
      <c r="GX360" s="15" t="s">
        <v>186</v>
      </c>
      <c r="GZ360" s="15" t="s">
        <v>186</v>
      </c>
      <c r="HA360" s="17" t="s">
        <v>186</v>
      </c>
      <c r="HC360" s="21">
        <v>11</v>
      </c>
      <c r="HD360" s="21" t="s">
        <v>50</v>
      </c>
      <c r="HF360" s="15">
        <v>1000003</v>
      </c>
      <c r="HG360" s="17" t="s">
        <v>186</v>
      </c>
      <c r="HH360" s="3"/>
      <c r="HI360" s="3"/>
      <c r="HJ360" s="21">
        <v>11</v>
      </c>
      <c r="HK360" s="21" t="s">
        <v>50</v>
      </c>
      <c r="HM360" s="15">
        <v>10002</v>
      </c>
      <c r="HN360" s="17" t="s">
        <v>5</v>
      </c>
    </row>
    <row r="361" spans="6:222" x14ac:dyDescent="0.25">
      <c r="F361" s="2"/>
      <c r="GV361" s="15" t="s">
        <v>186</v>
      </c>
      <c r="GW361" s="15" t="s">
        <v>186</v>
      </c>
      <c r="GX361" s="15" t="s">
        <v>186</v>
      </c>
      <c r="GZ361" s="15" t="s">
        <v>186</v>
      </c>
      <c r="HA361" s="17" t="s">
        <v>186</v>
      </c>
      <c r="HC361" s="21">
        <v>12</v>
      </c>
      <c r="HD361" s="21" t="s">
        <v>51</v>
      </c>
      <c r="HF361" s="15">
        <v>1000004</v>
      </c>
      <c r="HG361" s="17" t="s">
        <v>186</v>
      </c>
      <c r="HH361" s="3"/>
      <c r="HI361" s="3"/>
      <c r="HJ361" s="21">
        <v>12</v>
      </c>
      <c r="HK361" s="21" t="s">
        <v>51</v>
      </c>
      <c r="HM361" s="15">
        <v>10003</v>
      </c>
      <c r="HN361" s="17" t="s">
        <v>7</v>
      </c>
    </row>
    <row r="362" spans="6:222" x14ac:dyDescent="0.25">
      <c r="F362" s="2"/>
      <c r="GV362" s="15" t="s">
        <v>186</v>
      </c>
      <c r="GW362" s="15" t="s">
        <v>186</v>
      </c>
      <c r="GX362" s="15" t="s">
        <v>186</v>
      </c>
      <c r="GZ362" s="15" t="s">
        <v>186</v>
      </c>
      <c r="HA362" s="17" t="s">
        <v>186</v>
      </c>
      <c r="HC362" s="21">
        <v>13</v>
      </c>
      <c r="HD362" s="21" t="s">
        <v>52</v>
      </c>
      <c r="HF362" s="15">
        <v>1000005</v>
      </c>
      <c r="HG362" s="17" t="s">
        <v>186</v>
      </c>
      <c r="HH362" s="3"/>
      <c r="HI362" s="3"/>
      <c r="HJ362" s="21">
        <v>13</v>
      </c>
      <c r="HK362" s="21" t="s">
        <v>52</v>
      </c>
      <c r="HM362" s="15">
        <v>10004</v>
      </c>
      <c r="HN362" s="17" t="s">
        <v>9</v>
      </c>
    </row>
    <row r="363" spans="6:222" x14ac:dyDescent="0.25">
      <c r="F363" s="2"/>
      <c r="GV363" s="15" t="s">
        <v>186</v>
      </c>
      <c r="GW363" s="15" t="s">
        <v>186</v>
      </c>
      <c r="GX363" s="15" t="s">
        <v>186</v>
      </c>
      <c r="GZ363" s="15" t="s">
        <v>186</v>
      </c>
      <c r="HA363" s="17" t="s">
        <v>186</v>
      </c>
      <c r="HC363" s="21">
        <v>14</v>
      </c>
      <c r="HD363" s="21" t="s">
        <v>53</v>
      </c>
      <c r="HF363" s="15">
        <v>1000006</v>
      </c>
      <c r="HG363" s="17" t="s">
        <v>186</v>
      </c>
      <c r="HH363" s="3"/>
      <c r="HI363" s="3"/>
      <c r="HJ363" s="21">
        <v>14</v>
      </c>
      <c r="HK363" s="21" t="s">
        <v>53</v>
      </c>
      <c r="HM363" s="15">
        <v>10005</v>
      </c>
      <c r="HN363" s="17" t="s">
        <v>11</v>
      </c>
    </row>
    <row r="364" spans="6:222" x14ac:dyDescent="0.25">
      <c r="F364" s="2"/>
      <c r="GV364" s="15" t="s">
        <v>186</v>
      </c>
      <c r="GW364" s="15" t="s">
        <v>186</v>
      </c>
      <c r="GX364" s="15" t="s">
        <v>186</v>
      </c>
      <c r="GZ364" s="15" t="s">
        <v>186</v>
      </c>
      <c r="HA364" s="17" t="s">
        <v>186</v>
      </c>
      <c r="HC364" s="21">
        <v>15</v>
      </c>
      <c r="HD364" s="21" t="s">
        <v>54</v>
      </c>
      <c r="HF364" s="15">
        <v>1000007</v>
      </c>
      <c r="HG364" s="17" t="s">
        <v>186</v>
      </c>
      <c r="HH364" s="3"/>
      <c r="HI364" s="3"/>
      <c r="HJ364" s="21">
        <v>15</v>
      </c>
      <c r="HK364" s="21" t="s">
        <v>54</v>
      </c>
      <c r="HM364" s="15">
        <v>10006</v>
      </c>
      <c r="HN364" s="17" t="s">
        <v>13</v>
      </c>
    </row>
    <row r="365" spans="6:222" x14ac:dyDescent="0.25">
      <c r="F365" s="2"/>
      <c r="GV365" s="15" t="s">
        <v>186</v>
      </c>
      <c r="GW365" s="15" t="s">
        <v>186</v>
      </c>
      <c r="GX365" s="15" t="s">
        <v>186</v>
      </c>
      <c r="GZ365" s="15" t="s">
        <v>186</v>
      </c>
      <c r="HA365" s="17" t="s">
        <v>186</v>
      </c>
      <c r="HC365" s="21" t="s">
        <v>186</v>
      </c>
      <c r="HD365" s="21" t="s">
        <v>186</v>
      </c>
      <c r="HF365" s="15">
        <v>1000008</v>
      </c>
      <c r="HG365" s="17" t="s">
        <v>186</v>
      </c>
      <c r="HH365" s="3"/>
      <c r="HI365" s="3"/>
      <c r="HJ365" s="21" t="s">
        <v>186</v>
      </c>
      <c r="HK365" s="21" t="s">
        <v>186</v>
      </c>
      <c r="HM365" s="15">
        <v>10007</v>
      </c>
      <c r="HN365" s="17" t="s">
        <v>15</v>
      </c>
    </row>
    <row r="366" spans="6:222" x14ac:dyDescent="0.25">
      <c r="F366" s="2"/>
      <c r="GV366" s="15" t="s">
        <v>186</v>
      </c>
      <c r="GW366" s="15" t="s">
        <v>186</v>
      </c>
      <c r="GX366" s="15" t="s">
        <v>186</v>
      </c>
      <c r="GZ366" s="15" t="s">
        <v>186</v>
      </c>
      <c r="HA366" s="17" t="s">
        <v>186</v>
      </c>
      <c r="HC366" s="21" t="s">
        <v>186</v>
      </c>
      <c r="HD366" s="21" t="s">
        <v>186</v>
      </c>
      <c r="HF366" s="15">
        <v>1000009</v>
      </c>
      <c r="HG366" s="17" t="s">
        <v>186</v>
      </c>
      <c r="HH366" s="3"/>
      <c r="HI366" s="3"/>
      <c r="HJ366" s="21" t="s">
        <v>186</v>
      </c>
      <c r="HK366" s="21" t="s">
        <v>186</v>
      </c>
      <c r="HM366" s="15">
        <v>10008</v>
      </c>
      <c r="HN366" s="17" t="s">
        <v>17</v>
      </c>
    </row>
    <row r="367" spans="6:222" x14ac:dyDescent="0.25">
      <c r="F367" s="2"/>
      <c r="GV367" s="15" t="s">
        <v>186</v>
      </c>
      <c r="GW367" s="15" t="s">
        <v>186</v>
      </c>
      <c r="GX367" s="15" t="s">
        <v>186</v>
      </c>
      <c r="GZ367" s="15" t="s">
        <v>186</v>
      </c>
      <c r="HA367" s="17" t="s">
        <v>186</v>
      </c>
      <c r="HC367" s="21" t="s">
        <v>186</v>
      </c>
      <c r="HD367" s="21" t="s">
        <v>186</v>
      </c>
      <c r="HF367" s="15">
        <v>1000010</v>
      </c>
      <c r="HG367" s="17" t="s">
        <v>186</v>
      </c>
      <c r="HH367" s="3"/>
      <c r="HI367" s="3"/>
      <c r="HJ367" s="21" t="s">
        <v>186</v>
      </c>
      <c r="HK367" s="21" t="s">
        <v>186</v>
      </c>
      <c r="HM367" s="15">
        <v>10009</v>
      </c>
      <c r="HN367" s="17" t="s">
        <v>19</v>
      </c>
    </row>
    <row r="368" spans="6:222" x14ac:dyDescent="0.25">
      <c r="F368" s="2"/>
      <c r="GV368" s="15" t="s">
        <v>186</v>
      </c>
      <c r="GW368" s="15" t="s">
        <v>186</v>
      </c>
      <c r="GX368" s="15" t="s">
        <v>186</v>
      </c>
      <c r="GZ368" s="15" t="s">
        <v>186</v>
      </c>
      <c r="HA368" s="17" t="s">
        <v>186</v>
      </c>
      <c r="HC368" s="21" t="s">
        <v>186</v>
      </c>
      <c r="HD368" s="21" t="s">
        <v>186</v>
      </c>
      <c r="HF368" s="15">
        <v>1000011</v>
      </c>
      <c r="HG368" s="17" t="s">
        <v>186</v>
      </c>
      <c r="HH368" s="3"/>
      <c r="HI368" s="3"/>
      <c r="HJ368" s="21" t="s">
        <v>186</v>
      </c>
      <c r="HK368" s="21" t="s">
        <v>186</v>
      </c>
      <c r="HM368" s="15">
        <v>10010</v>
      </c>
      <c r="HN368" s="17" t="s">
        <v>21</v>
      </c>
    </row>
    <row r="369" spans="6:222" x14ac:dyDescent="0.25">
      <c r="F369" s="2"/>
      <c r="GV369" s="15" t="s">
        <v>186</v>
      </c>
      <c r="GW369" s="15" t="s">
        <v>186</v>
      </c>
      <c r="GX369" s="15" t="s">
        <v>186</v>
      </c>
      <c r="GZ369" s="15" t="s">
        <v>186</v>
      </c>
      <c r="HA369" s="17" t="s">
        <v>186</v>
      </c>
      <c r="HC369" s="21" t="s">
        <v>186</v>
      </c>
      <c r="HD369" s="21" t="s">
        <v>186</v>
      </c>
      <c r="HF369" s="15">
        <v>1000012</v>
      </c>
      <c r="HG369" s="17" t="s">
        <v>186</v>
      </c>
      <c r="HH369" s="3"/>
      <c r="HI369" s="3"/>
      <c r="HJ369" s="21" t="s">
        <v>186</v>
      </c>
      <c r="HK369" s="21" t="s">
        <v>186</v>
      </c>
      <c r="HM369" s="15">
        <v>10011</v>
      </c>
      <c r="HN369" s="17" t="s">
        <v>23</v>
      </c>
    </row>
    <row r="370" spans="6:222" x14ac:dyDescent="0.25">
      <c r="F370" s="2"/>
      <c r="GV370" s="15" t="s">
        <v>186</v>
      </c>
      <c r="GW370" s="15" t="s">
        <v>186</v>
      </c>
      <c r="GX370" s="15" t="s">
        <v>186</v>
      </c>
      <c r="GZ370" s="15" t="s">
        <v>186</v>
      </c>
      <c r="HA370" s="17" t="s">
        <v>186</v>
      </c>
      <c r="HC370" s="21" t="s">
        <v>186</v>
      </c>
      <c r="HD370" s="21" t="s">
        <v>186</v>
      </c>
      <c r="HF370" s="15">
        <v>1000013</v>
      </c>
      <c r="HG370" s="17" t="s">
        <v>186</v>
      </c>
      <c r="HH370" s="3"/>
      <c r="HI370" s="3"/>
      <c r="HJ370" s="21" t="s">
        <v>186</v>
      </c>
      <c r="HK370" s="21" t="s">
        <v>186</v>
      </c>
      <c r="HM370" s="15">
        <v>1000000</v>
      </c>
      <c r="HN370" s="17" t="s">
        <v>186</v>
      </c>
    </row>
    <row r="371" spans="6:222" x14ac:dyDescent="0.25">
      <c r="F371" s="2"/>
      <c r="GV371" s="15" t="s">
        <v>186</v>
      </c>
      <c r="GW371" s="15" t="s">
        <v>186</v>
      </c>
      <c r="GX371" s="15" t="s">
        <v>186</v>
      </c>
      <c r="GZ371" s="15" t="s">
        <v>186</v>
      </c>
      <c r="HA371" s="17" t="s">
        <v>186</v>
      </c>
      <c r="HC371" s="21" t="s">
        <v>186</v>
      </c>
      <c r="HD371" s="21" t="s">
        <v>186</v>
      </c>
      <c r="HF371" s="15">
        <v>1000014</v>
      </c>
      <c r="HG371" s="17" t="s">
        <v>186</v>
      </c>
      <c r="HH371" s="3"/>
      <c r="HI371" s="3"/>
      <c r="HJ371" s="21" t="s">
        <v>186</v>
      </c>
      <c r="HK371" s="21" t="s">
        <v>186</v>
      </c>
      <c r="HM371" s="15">
        <v>1000001</v>
      </c>
      <c r="HN371" s="17" t="s">
        <v>186</v>
      </c>
    </row>
    <row r="372" spans="6:222" x14ac:dyDescent="0.25">
      <c r="F372" s="2"/>
      <c r="GV372" s="15" t="s">
        <v>186</v>
      </c>
      <c r="GW372" s="15" t="s">
        <v>186</v>
      </c>
      <c r="GX372" s="15" t="s">
        <v>186</v>
      </c>
      <c r="GZ372" s="15" t="s">
        <v>186</v>
      </c>
      <c r="HA372" s="17" t="s">
        <v>186</v>
      </c>
      <c r="HC372" s="21" t="s">
        <v>186</v>
      </c>
      <c r="HD372" s="21" t="s">
        <v>186</v>
      </c>
      <c r="HF372" s="15">
        <v>1000015</v>
      </c>
      <c r="HG372" s="17" t="s">
        <v>186</v>
      </c>
      <c r="HH372" s="3"/>
      <c r="HI372" s="3"/>
      <c r="HJ372" s="21" t="s">
        <v>186</v>
      </c>
      <c r="HK372" s="21" t="s">
        <v>186</v>
      </c>
      <c r="HM372" s="15">
        <v>1000002</v>
      </c>
      <c r="HN372" s="17" t="s">
        <v>186</v>
      </c>
    </row>
    <row r="373" spans="6:222" x14ac:dyDescent="0.25">
      <c r="F373" s="2"/>
      <c r="GV373" s="15" t="s">
        <v>186</v>
      </c>
      <c r="GW373" s="15" t="s">
        <v>186</v>
      </c>
      <c r="GX373" s="15" t="s">
        <v>186</v>
      </c>
      <c r="GZ373" s="15" t="s">
        <v>186</v>
      </c>
      <c r="HA373" s="17" t="s">
        <v>186</v>
      </c>
      <c r="HC373" s="21" t="s">
        <v>186</v>
      </c>
      <c r="HD373" s="21" t="s">
        <v>186</v>
      </c>
      <c r="HF373" s="15">
        <v>1000016</v>
      </c>
      <c r="HG373" s="17" t="s">
        <v>186</v>
      </c>
      <c r="HH373" s="3"/>
      <c r="HI373" s="3"/>
      <c r="HJ373" s="21" t="s">
        <v>186</v>
      </c>
      <c r="HK373" s="21" t="s">
        <v>186</v>
      </c>
      <c r="HM373" s="15">
        <v>1000003</v>
      </c>
      <c r="HN373" s="17" t="s">
        <v>186</v>
      </c>
    </row>
    <row r="374" spans="6:222" x14ac:dyDescent="0.25">
      <c r="F374" s="2"/>
      <c r="GV374" s="15" t="s">
        <v>186</v>
      </c>
      <c r="GW374" s="15" t="s">
        <v>186</v>
      </c>
      <c r="GX374" s="15" t="s">
        <v>186</v>
      </c>
      <c r="GZ374" s="15" t="s">
        <v>186</v>
      </c>
      <c r="HA374" s="17" t="s">
        <v>186</v>
      </c>
      <c r="HC374" s="21" t="s">
        <v>186</v>
      </c>
      <c r="HD374" s="21" t="s">
        <v>186</v>
      </c>
      <c r="HF374" s="15">
        <v>1000017</v>
      </c>
      <c r="HG374" s="17" t="s">
        <v>186</v>
      </c>
      <c r="HH374" s="3"/>
      <c r="HI374" s="3"/>
      <c r="HJ374" s="21" t="s">
        <v>186</v>
      </c>
      <c r="HK374" s="21" t="s">
        <v>186</v>
      </c>
      <c r="HM374" s="15">
        <v>1000004</v>
      </c>
      <c r="HN374" s="17" t="s">
        <v>186</v>
      </c>
    </row>
    <row r="375" spans="6:222" x14ac:dyDescent="0.25">
      <c r="F375" s="2"/>
      <c r="GV375" s="15" t="s">
        <v>186</v>
      </c>
      <c r="GW375" s="15" t="s">
        <v>186</v>
      </c>
      <c r="GX375" s="15" t="s">
        <v>186</v>
      </c>
      <c r="GZ375" s="15" t="s">
        <v>186</v>
      </c>
      <c r="HA375" s="17" t="s">
        <v>186</v>
      </c>
      <c r="HC375" s="21" t="s">
        <v>186</v>
      </c>
      <c r="HD375" s="21" t="s">
        <v>186</v>
      </c>
      <c r="HF375" s="15">
        <v>1000018</v>
      </c>
      <c r="HG375" s="17" t="s">
        <v>186</v>
      </c>
      <c r="HH375" s="3"/>
      <c r="HI375" s="3"/>
      <c r="HJ375" s="21" t="s">
        <v>186</v>
      </c>
      <c r="HK375" s="21" t="s">
        <v>186</v>
      </c>
      <c r="HM375" s="15">
        <v>1000005</v>
      </c>
      <c r="HN375" s="17" t="s">
        <v>186</v>
      </c>
    </row>
    <row r="376" spans="6:222" x14ac:dyDescent="0.25">
      <c r="F376" s="2"/>
      <c r="GV376" s="15" t="s">
        <v>186</v>
      </c>
      <c r="GW376" s="15" t="s">
        <v>186</v>
      </c>
      <c r="GX376" s="15" t="s">
        <v>186</v>
      </c>
      <c r="GZ376" s="15" t="s">
        <v>186</v>
      </c>
      <c r="HA376" s="17" t="s">
        <v>186</v>
      </c>
      <c r="HC376" s="21" t="s">
        <v>186</v>
      </c>
      <c r="HD376" s="21" t="s">
        <v>186</v>
      </c>
      <c r="HF376" s="15">
        <v>1000019</v>
      </c>
      <c r="HG376" s="17" t="s">
        <v>186</v>
      </c>
      <c r="HH376" s="3"/>
      <c r="HI376" s="3"/>
      <c r="HJ376" s="21" t="s">
        <v>186</v>
      </c>
      <c r="HK376" s="21" t="s">
        <v>186</v>
      </c>
      <c r="HM376" s="15">
        <v>1000006</v>
      </c>
      <c r="HN376" s="17" t="s">
        <v>186</v>
      </c>
    </row>
    <row r="377" spans="6:222" x14ac:dyDescent="0.25">
      <c r="F377" s="2"/>
      <c r="GV377" s="15" t="s">
        <v>186</v>
      </c>
      <c r="GW377" s="15" t="s">
        <v>186</v>
      </c>
      <c r="GX377" s="15" t="s">
        <v>186</v>
      </c>
      <c r="GZ377" s="15" t="s">
        <v>186</v>
      </c>
      <c r="HA377" s="17" t="s">
        <v>186</v>
      </c>
      <c r="HC377" s="21" t="s">
        <v>186</v>
      </c>
      <c r="HD377" s="21" t="s">
        <v>186</v>
      </c>
      <c r="HF377" s="15">
        <v>1000020</v>
      </c>
      <c r="HG377" s="17" t="s">
        <v>186</v>
      </c>
      <c r="HH377" s="3"/>
      <c r="HI377" s="3"/>
      <c r="HJ377" s="21" t="s">
        <v>186</v>
      </c>
      <c r="HK377" s="21" t="s">
        <v>186</v>
      </c>
      <c r="HM377" s="15">
        <v>1000007</v>
      </c>
      <c r="HN377" s="17" t="s">
        <v>186</v>
      </c>
    </row>
    <row r="378" spans="6:222" x14ac:dyDescent="0.25">
      <c r="F378" s="2"/>
      <c r="GV378" s="15" t="s">
        <v>186</v>
      </c>
      <c r="GW378" s="15" t="s">
        <v>186</v>
      </c>
      <c r="GX378" s="15" t="s">
        <v>186</v>
      </c>
      <c r="GZ378" s="15" t="s">
        <v>186</v>
      </c>
      <c r="HA378" s="17" t="s">
        <v>186</v>
      </c>
      <c r="HC378" s="21" t="s">
        <v>186</v>
      </c>
      <c r="HD378" s="21" t="s">
        <v>186</v>
      </c>
      <c r="HF378" s="15">
        <v>1000021</v>
      </c>
      <c r="HG378" s="17" t="s">
        <v>186</v>
      </c>
      <c r="HH378" s="3"/>
      <c r="HI378" s="3"/>
      <c r="HJ378" s="21" t="s">
        <v>186</v>
      </c>
      <c r="HK378" s="21" t="s">
        <v>186</v>
      </c>
      <c r="HM378" s="15">
        <v>1000008</v>
      </c>
      <c r="HN378" s="17" t="s">
        <v>186</v>
      </c>
    </row>
    <row r="379" spans="6:222" x14ac:dyDescent="0.25">
      <c r="F379" s="2"/>
      <c r="GV379" s="15" t="s">
        <v>186</v>
      </c>
      <c r="GW379" s="15" t="s">
        <v>186</v>
      </c>
      <c r="GX379" s="15" t="s">
        <v>186</v>
      </c>
      <c r="GZ379" s="15" t="s">
        <v>186</v>
      </c>
      <c r="HA379" s="17" t="s">
        <v>186</v>
      </c>
      <c r="HC379" s="21" t="s">
        <v>186</v>
      </c>
      <c r="HD379" s="21" t="s">
        <v>186</v>
      </c>
      <c r="HF379" s="15">
        <v>1000022</v>
      </c>
      <c r="HG379" s="17" t="s">
        <v>186</v>
      </c>
      <c r="HH379" s="3"/>
      <c r="HI379" s="3"/>
      <c r="HJ379" s="21" t="s">
        <v>186</v>
      </c>
      <c r="HK379" s="21" t="s">
        <v>186</v>
      </c>
      <c r="HM379" s="15">
        <v>1000009</v>
      </c>
      <c r="HN379" s="17" t="s">
        <v>186</v>
      </c>
    </row>
    <row r="380" spans="6:222" x14ac:dyDescent="0.25">
      <c r="F380" s="2"/>
      <c r="GV380" s="15" t="s">
        <v>186</v>
      </c>
      <c r="GW380" s="15" t="s">
        <v>186</v>
      </c>
      <c r="GX380" s="15" t="s">
        <v>186</v>
      </c>
      <c r="GZ380" s="15" t="s">
        <v>186</v>
      </c>
      <c r="HA380" s="17" t="s">
        <v>186</v>
      </c>
      <c r="HC380" s="21" t="s">
        <v>186</v>
      </c>
      <c r="HD380" s="21" t="s">
        <v>186</v>
      </c>
      <c r="HF380" s="15">
        <v>1000023</v>
      </c>
      <c r="HG380" s="17" t="s">
        <v>186</v>
      </c>
      <c r="HH380" s="3"/>
      <c r="HI380" s="3"/>
      <c r="HJ380" s="21" t="s">
        <v>186</v>
      </c>
      <c r="HK380" s="21" t="s">
        <v>186</v>
      </c>
      <c r="HM380" s="15">
        <v>1000010</v>
      </c>
      <c r="HN380" s="17" t="s">
        <v>186</v>
      </c>
    </row>
    <row r="381" spans="6:222" x14ac:dyDescent="0.25">
      <c r="F381" s="2"/>
      <c r="GV381" s="15" t="s">
        <v>186</v>
      </c>
      <c r="GW381" s="15" t="s">
        <v>186</v>
      </c>
      <c r="GX381" s="15" t="s">
        <v>186</v>
      </c>
      <c r="GZ381" s="15" t="s">
        <v>186</v>
      </c>
      <c r="HA381" s="17" t="s">
        <v>186</v>
      </c>
      <c r="HC381" s="21" t="s">
        <v>186</v>
      </c>
      <c r="HD381" s="21" t="s">
        <v>186</v>
      </c>
      <c r="HF381" s="15">
        <v>1000024</v>
      </c>
      <c r="HG381" s="17" t="s">
        <v>186</v>
      </c>
      <c r="HH381" s="3"/>
      <c r="HI381" s="3"/>
      <c r="HJ381" s="21" t="s">
        <v>186</v>
      </c>
      <c r="HK381" s="21" t="s">
        <v>186</v>
      </c>
      <c r="HM381" s="15">
        <v>1000011</v>
      </c>
      <c r="HN381" s="17" t="s">
        <v>186</v>
      </c>
    </row>
    <row r="382" spans="6:222" x14ac:dyDescent="0.25">
      <c r="F382" s="2"/>
      <c r="GV382" s="15" t="s">
        <v>186</v>
      </c>
      <c r="GW382" s="15" t="s">
        <v>186</v>
      </c>
      <c r="GX382" s="15" t="s">
        <v>186</v>
      </c>
      <c r="GZ382" s="15" t="s">
        <v>186</v>
      </c>
      <c r="HA382" s="17" t="s">
        <v>186</v>
      </c>
      <c r="HC382" s="21" t="s">
        <v>186</v>
      </c>
      <c r="HD382" s="21" t="s">
        <v>186</v>
      </c>
      <c r="HF382" s="15">
        <v>1000025</v>
      </c>
      <c r="HG382" s="17" t="s">
        <v>186</v>
      </c>
      <c r="HH382" s="3"/>
      <c r="HI382" s="3"/>
      <c r="HJ382" s="21" t="s">
        <v>186</v>
      </c>
      <c r="HK382" s="21" t="s">
        <v>186</v>
      </c>
      <c r="HM382" s="15">
        <v>1000012</v>
      </c>
      <c r="HN382" s="17" t="s">
        <v>186</v>
      </c>
    </row>
    <row r="383" spans="6:222" x14ac:dyDescent="0.25">
      <c r="F383" s="2"/>
      <c r="GV383" s="15" t="s">
        <v>186</v>
      </c>
      <c r="GW383" s="15" t="s">
        <v>186</v>
      </c>
      <c r="GX383" s="15" t="s">
        <v>186</v>
      </c>
      <c r="GZ383" s="15" t="s">
        <v>186</v>
      </c>
      <c r="HA383" s="17" t="s">
        <v>186</v>
      </c>
      <c r="HC383" s="21" t="s">
        <v>186</v>
      </c>
      <c r="HD383" s="21" t="s">
        <v>186</v>
      </c>
      <c r="HF383" s="15">
        <v>1000026</v>
      </c>
      <c r="HG383" s="17" t="s">
        <v>186</v>
      </c>
      <c r="HH383" s="3"/>
      <c r="HI383" s="3"/>
      <c r="HJ383" s="21" t="s">
        <v>186</v>
      </c>
      <c r="HK383" s="21" t="s">
        <v>186</v>
      </c>
      <c r="HM383" s="15">
        <v>1000013</v>
      </c>
      <c r="HN383" s="17" t="s">
        <v>186</v>
      </c>
    </row>
    <row r="384" spans="6:222" x14ac:dyDescent="0.25">
      <c r="F384" s="2"/>
      <c r="GV384" s="15" t="s">
        <v>186</v>
      </c>
      <c r="GW384" s="15" t="s">
        <v>186</v>
      </c>
      <c r="GX384" s="15" t="s">
        <v>186</v>
      </c>
      <c r="GZ384" s="15" t="s">
        <v>186</v>
      </c>
      <c r="HA384" s="17" t="s">
        <v>186</v>
      </c>
      <c r="HC384" s="21" t="s">
        <v>186</v>
      </c>
      <c r="HD384" s="21" t="s">
        <v>186</v>
      </c>
      <c r="HF384" s="15">
        <v>1000027</v>
      </c>
      <c r="HG384" s="17" t="s">
        <v>186</v>
      </c>
      <c r="HH384" s="3"/>
      <c r="HI384" s="3"/>
      <c r="HJ384" s="21" t="s">
        <v>186</v>
      </c>
      <c r="HK384" s="21" t="s">
        <v>186</v>
      </c>
      <c r="HM384" s="15">
        <v>1000014</v>
      </c>
      <c r="HN384" s="17" t="s">
        <v>186</v>
      </c>
    </row>
    <row r="385" spans="6:222" x14ac:dyDescent="0.25">
      <c r="F385" s="2"/>
      <c r="GV385" s="15" t="s">
        <v>186</v>
      </c>
      <c r="GW385" s="15" t="s">
        <v>186</v>
      </c>
      <c r="GX385" s="15" t="s">
        <v>186</v>
      </c>
      <c r="GZ385" s="15" t="s">
        <v>186</v>
      </c>
      <c r="HA385" s="17" t="s">
        <v>186</v>
      </c>
      <c r="HC385" s="21" t="s">
        <v>186</v>
      </c>
      <c r="HD385" s="21" t="s">
        <v>186</v>
      </c>
      <c r="HF385" s="15">
        <v>1000028</v>
      </c>
      <c r="HG385" s="17" t="s">
        <v>186</v>
      </c>
      <c r="HH385" s="3"/>
      <c r="HI385" s="3"/>
      <c r="HJ385" s="21" t="s">
        <v>186</v>
      </c>
      <c r="HK385" s="21" t="s">
        <v>186</v>
      </c>
      <c r="HM385" s="15">
        <v>1000015</v>
      </c>
      <c r="HN385" s="17" t="s">
        <v>186</v>
      </c>
    </row>
    <row r="386" spans="6:222" x14ac:dyDescent="0.25">
      <c r="F386" s="2"/>
      <c r="GV386" s="15" t="s">
        <v>186</v>
      </c>
      <c r="GW386" s="15" t="s">
        <v>186</v>
      </c>
      <c r="GX386" s="15" t="s">
        <v>186</v>
      </c>
      <c r="GZ386" s="15" t="s">
        <v>186</v>
      </c>
      <c r="HA386" s="17" t="s">
        <v>186</v>
      </c>
      <c r="HC386" s="21" t="s">
        <v>186</v>
      </c>
      <c r="HD386" s="21" t="s">
        <v>186</v>
      </c>
      <c r="HF386" s="15">
        <v>1000029</v>
      </c>
      <c r="HG386" s="17" t="s">
        <v>186</v>
      </c>
      <c r="HH386" s="3"/>
      <c r="HI386" s="3"/>
      <c r="HJ386" s="21" t="s">
        <v>186</v>
      </c>
      <c r="HK386" s="21" t="s">
        <v>186</v>
      </c>
      <c r="HM386" s="15">
        <v>1000016</v>
      </c>
      <c r="HN386" s="17" t="s">
        <v>186</v>
      </c>
    </row>
    <row r="387" spans="6:222" x14ac:dyDescent="0.25">
      <c r="F387" s="2"/>
      <c r="GV387" s="15" t="s">
        <v>186</v>
      </c>
      <c r="GW387" s="15" t="s">
        <v>186</v>
      </c>
      <c r="GX387" s="15" t="s">
        <v>186</v>
      </c>
      <c r="GZ387" s="15" t="s">
        <v>186</v>
      </c>
      <c r="HA387" s="17" t="s">
        <v>186</v>
      </c>
      <c r="HC387" s="21" t="s">
        <v>186</v>
      </c>
      <c r="HD387" s="21" t="s">
        <v>186</v>
      </c>
      <c r="HF387" s="15">
        <v>1000030</v>
      </c>
      <c r="HG387" s="17" t="s">
        <v>186</v>
      </c>
      <c r="HH387" s="3"/>
      <c r="HI387" s="3"/>
      <c r="HJ387" s="21" t="s">
        <v>186</v>
      </c>
      <c r="HK387" s="21" t="s">
        <v>186</v>
      </c>
      <c r="HM387" s="15">
        <v>1000017</v>
      </c>
      <c r="HN387" s="17" t="s">
        <v>186</v>
      </c>
    </row>
    <row r="388" spans="6:222" x14ac:dyDescent="0.25">
      <c r="F388" s="2"/>
      <c r="GV388" s="15" t="s">
        <v>186</v>
      </c>
      <c r="GW388" s="15" t="s">
        <v>186</v>
      </c>
      <c r="GX388" s="15" t="s">
        <v>186</v>
      </c>
      <c r="GZ388" s="15" t="s">
        <v>186</v>
      </c>
      <c r="HA388" s="17" t="s">
        <v>186</v>
      </c>
      <c r="HC388" s="22">
        <v>101</v>
      </c>
      <c r="HD388" s="22" t="s">
        <v>145</v>
      </c>
      <c r="HF388" s="15">
        <v>1000031</v>
      </c>
      <c r="HG388" s="17" t="s">
        <v>186</v>
      </c>
      <c r="HH388" s="3"/>
      <c r="HI388" s="3"/>
      <c r="HJ388" s="22">
        <v>101</v>
      </c>
      <c r="HK388" s="22" t="s">
        <v>143</v>
      </c>
      <c r="HM388" s="15">
        <v>1000018</v>
      </c>
      <c r="HN388" s="17" t="s">
        <v>186</v>
      </c>
    </row>
    <row r="389" spans="6:222" x14ac:dyDescent="0.25">
      <c r="F389" s="2"/>
      <c r="GV389" s="15" t="s">
        <v>186</v>
      </c>
      <c r="GW389" s="15" t="s">
        <v>186</v>
      </c>
      <c r="GX389" s="15" t="s">
        <v>186</v>
      </c>
      <c r="GZ389" s="15" t="s">
        <v>186</v>
      </c>
      <c r="HA389" s="17" t="s">
        <v>186</v>
      </c>
      <c r="HC389" s="22">
        <v>102</v>
      </c>
      <c r="HD389" s="22" t="s">
        <v>146</v>
      </c>
      <c r="HF389" s="15">
        <v>1000032</v>
      </c>
      <c r="HG389" s="17" t="s">
        <v>186</v>
      </c>
      <c r="HH389" s="3"/>
      <c r="HI389" s="3"/>
      <c r="HJ389" s="22">
        <v>102</v>
      </c>
      <c r="HK389" s="22" t="s">
        <v>144</v>
      </c>
      <c r="HM389" s="15">
        <v>1000019</v>
      </c>
      <c r="HN389" s="17" t="s">
        <v>186</v>
      </c>
    </row>
    <row r="390" spans="6:222" x14ac:dyDescent="0.25">
      <c r="F390" s="2"/>
      <c r="GV390" s="15" t="s">
        <v>186</v>
      </c>
      <c r="GW390" s="15" t="s">
        <v>186</v>
      </c>
      <c r="GX390" s="15" t="s">
        <v>186</v>
      </c>
      <c r="GZ390" s="15" t="s">
        <v>186</v>
      </c>
      <c r="HA390" s="17" t="s">
        <v>186</v>
      </c>
      <c r="HC390" s="22">
        <v>103</v>
      </c>
      <c r="HD390" s="22" t="s">
        <v>148</v>
      </c>
      <c r="HF390" s="15">
        <v>1000033</v>
      </c>
      <c r="HG390" s="17" t="s">
        <v>186</v>
      </c>
      <c r="HH390" s="3"/>
      <c r="HI390" s="3"/>
      <c r="HJ390" s="22">
        <v>103</v>
      </c>
      <c r="HK390" s="22" t="s">
        <v>145</v>
      </c>
      <c r="HM390" s="15">
        <v>1000020</v>
      </c>
      <c r="HN390" s="17" t="s">
        <v>186</v>
      </c>
    </row>
    <row r="391" spans="6:222" x14ac:dyDescent="0.25">
      <c r="F391" s="2"/>
      <c r="GV391" s="15" t="s">
        <v>186</v>
      </c>
      <c r="GW391" s="15" t="s">
        <v>186</v>
      </c>
      <c r="GX391" s="15" t="s">
        <v>186</v>
      </c>
      <c r="GZ391" s="15" t="s">
        <v>186</v>
      </c>
      <c r="HA391" s="17" t="s">
        <v>186</v>
      </c>
      <c r="HC391" s="22">
        <v>104</v>
      </c>
      <c r="HD391" s="22" t="s">
        <v>149</v>
      </c>
      <c r="HF391" s="15">
        <v>1000034</v>
      </c>
      <c r="HG391" s="17" t="s">
        <v>186</v>
      </c>
      <c r="HH391" s="3"/>
      <c r="HI391" s="3"/>
      <c r="HJ391" s="22">
        <v>104</v>
      </c>
      <c r="HK391" s="22" t="s">
        <v>146</v>
      </c>
      <c r="HM391" s="15">
        <v>1000021</v>
      </c>
      <c r="HN391" s="17" t="s">
        <v>186</v>
      </c>
    </row>
    <row r="392" spans="6:222" x14ac:dyDescent="0.25">
      <c r="F392" s="2"/>
      <c r="GV392" s="15" t="s">
        <v>186</v>
      </c>
      <c r="GW392" s="15" t="s">
        <v>186</v>
      </c>
      <c r="GX392" s="15" t="s">
        <v>186</v>
      </c>
      <c r="GZ392" s="15" t="s">
        <v>186</v>
      </c>
      <c r="HA392" s="17" t="s">
        <v>186</v>
      </c>
      <c r="HC392" s="22">
        <v>105</v>
      </c>
      <c r="HD392" s="22" t="s">
        <v>150</v>
      </c>
      <c r="HF392" s="15">
        <v>1000035</v>
      </c>
      <c r="HG392" s="17" t="s">
        <v>186</v>
      </c>
      <c r="HH392" s="3"/>
      <c r="HI392" s="3"/>
      <c r="HJ392" s="22">
        <v>105</v>
      </c>
      <c r="HK392" s="22" t="s">
        <v>147</v>
      </c>
      <c r="HM392" s="15">
        <v>1000022</v>
      </c>
      <c r="HN392" s="17" t="s">
        <v>186</v>
      </c>
    </row>
    <row r="393" spans="6:222" x14ac:dyDescent="0.25">
      <c r="F393" s="2"/>
      <c r="GV393" s="15" t="s">
        <v>186</v>
      </c>
      <c r="GW393" s="15" t="s">
        <v>186</v>
      </c>
      <c r="GX393" s="15" t="s">
        <v>186</v>
      </c>
      <c r="GZ393" s="15" t="s">
        <v>186</v>
      </c>
      <c r="HA393" s="17" t="s">
        <v>186</v>
      </c>
      <c r="HC393" s="22">
        <v>106</v>
      </c>
      <c r="HD393" s="22" t="s">
        <v>152</v>
      </c>
      <c r="HF393" s="15">
        <v>1000036</v>
      </c>
      <c r="HG393" s="17" t="s">
        <v>186</v>
      </c>
      <c r="HH393" s="3"/>
      <c r="HI393" s="3"/>
      <c r="HJ393" s="22">
        <v>106</v>
      </c>
      <c r="HK393" s="22" t="s">
        <v>148</v>
      </c>
      <c r="HM393" s="15">
        <v>1000023</v>
      </c>
      <c r="HN393" s="17" t="s">
        <v>186</v>
      </c>
    </row>
    <row r="394" spans="6:222" x14ac:dyDescent="0.25">
      <c r="F394" s="2"/>
      <c r="GV394" s="15" t="s">
        <v>186</v>
      </c>
      <c r="GW394" s="15" t="s">
        <v>186</v>
      </c>
      <c r="GX394" s="15" t="s">
        <v>186</v>
      </c>
      <c r="GZ394" s="15" t="s">
        <v>186</v>
      </c>
      <c r="HA394" s="17" t="s">
        <v>186</v>
      </c>
      <c r="HC394" s="22">
        <v>107</v>
      </c>
      <c r="HD394" s="22" t="s">
        <v>153</v>
      </c>
      <c r="HF394" s="15">
        <v>1000037</v>
      </c>
      <c r="HG394" s="17" t="s">
        <v>186</v>
      </c>
      <c r="HH394" s="3"/>
      <c r="HI394" s="3"/>
      <c r="HJ394" s="22">
        <v>107</v>
      </c>
      <c r="HK394" s="22" t="s">
        <v>149</v>
      </c>
      <c r="HM394" s="15">
        <v>1000024</v>
      </c>
      <c r="HN394" s="17" t="s">
        <v>186</v>
      </c>
    </row>
    <row r="395" spans="6:222" x14ac:dyDescent="0.25">
      <c r="F395" s="2"/>
      <c r="GV395" s="15" t="s">
        <v>186</v>
      </c>
      <c r="GW395" s="15" t="s">
        <v>186</v>
      </c>
      <c r="GX395" s="15" t="s">
        <v>186</v>
      </c>
      <c r="GZ395" s="15" t="s">
        <v>186</v>
      </c>
      <c r="HA395" s="17" t="s">
        <v>186</v>
      </c>
      <c r="HC395" s="22">
        <v>108</v>
      </c>
      <c r="HD395" s="22" t="s">
        <v>154</v>
      </c>
      <c r="HF395" s="15">
        <v>1000038</v>
      </c>
      <c r="HG395" s="17" t="s">
        <v>186</v>
      </c>
      <c r="HH395" s="3"/>
      <c r="HI395" s="3"/>
      <c r="HJ395" s="22">
        <v>108</v>
      </c>
      <c r="HK395" s="22" t="s">
        <v>150</v>
      </c>
      <c r="HM395" s="15">
        <v>1000025</v>
      </c>
      <c r="HN395" s="17" t="s">
        <v>186</v>
      </c>
    </row>
    <row r="396" spans="6:222" x14ac:dyDescent="0.25">
      <c r="F396" s="2"/>
      <c r="GV396" s="15" t="s">
        <v>186</v>
      </c>
      <c r="GW396" s="15" t="s">
        <v>186</v>
      </c>
      <c r="GX396" s="15" t="s">
        <v>186</v>
      </c>
      <c r="GZ396" s="15" t="s">
        <v>186</v>
      </c>
      <c r="HA396" s="17" t="s">
        <v>186</v>
      </c>
      <c r="HC396" s="22">
        <v>109</v>
      </c>
      <c r="HD396" s="22" t="s">
        <v>155</v>
      </c>
      <c r="HF396" s="15">
        <v>1000039</v>
      </c>
      <c r="HG396" s="17" t="s">
        <v>186</v>
      </c>
      <c r="HH396" s="3"/>
      <c r="HI396" s="3"/>
      <c r="HJ396" s="22">
        <v>109</v>
      </c>
      <c r="HK396" s="22" t="s">
        <v>151</v>
      </c>
      <c r="HM396" s="15">
        <v>1000026</v>
      </c>
      <c r="HN396" s="17" t="s">
        <v>186</v>
      </c>
    </row>
    <row r="397" spans="6:222" x14ac:dyDescent="0.25">
      <c r="F397" s="2"/>
      <c r="GV397" s="15" t="s">
        <v>186</v>
      </c>
      <c r="GW397" s="15" t="s">
        <v>186</v>
      </c>
      <c r="GX397" s="15" t="s">
        <v>186</v>
      </c>
      <c r="GZ397" s="15" t="s">
        <v>186</v>
      </c>
      <c r="HA397" s="17" t="s">
        <v>186</v>
      </c>
      <c r="HC397" s="22">
        <v>110</v>
      </c>
      <c r="HD397" s="22" t="s">
        <v>157</v>
      </c>
      <c r="HF397" s="15">
        <v>1000040</v>
      </c>
      <c r="HG397" s="17" t="s">
        <v>186</v>
      </c>
      <c r="HH397" s="3"/>
      <c r="HI397" s="3"/>
      <c r="HJ397" s="22">
        <v>110</v>
      </c>
      <c r="HK397" s="22" t="s">
        <v>152</v>
      </c>
      <c r="HM397" s="15">
        <v>1000027</v>
      </c>
      <c r="HN397" s="17" t="s">
        <v>186</v>
      </c>
    </row>
    <row r="398" spans="6:222" x14ac:dyDescent="0.25">
      <c r="F398" s="2"/>
      <c r="GV398" s="15" t="s">
        <v>186</v>
      </c>
      <c r="GW398" s="15" t="s">
        <v>186</v>
      </c>
      <c r="GX398" s="15" t="s">
        <v>186</v>
      </c>
      <c r="GZ398" s="15" t="s">
        <v>186</v>
      </c>
      <c r="HA398" s="17" t="s">
        <v>186</v>
      </c>
      <c r="HC398" s="22">
        <v>111</v>
      </c>
      <c r="HD398" s="22" t="s">
        <v>158</v>
      </c>
      <c r="HF398" s="15">
        <v>1000041</v>
      </c>
      <c r="HG398" s="17" t="s">
        <v>186</v>
      </c>
      <c r="HH398" s="3"/>
      <c r="HI398" s="3"/>
      <c r="HJ398" s="22">
        <v>111</v>
      </c>
      <c r="HK398" s="22" t="s">
        <v>153</v>
      </c>
      <c r="HM398" s="15">
        <v>1000028</v>
      </c>
      <c r="HN398" s="17" t="s">
        <v>186</v>
      </c>
    </row>
    <row r="399" spans="6:222" x14ac:dyDescent="0.25">
      <c r="F399" s="2"/>
      <c r="GV399" s="15" t="s">
        <v>186</v>
      </c>
      <c r="GW399" s="15" t="s">
        <v>186</v>
      </c>
      <c r="GX399" s="15" t="s">
        <v>186</v>
      </c>
      <c r="GZ399" s="15" t="s">
        <v>186</v>
      </c>
      <c r="HA399" s="17" t="s">
        <v>186</v>
      </c>
      <c r="HC399" s="22">
        <v>112</v>
      </c>
      <c r="HD399" s="22" t="s">
        <v>161</v>
      </c>
      <c r="HF399" s="15">
        <v>1000042</v>
      </c>
      <c r="HG399" s="17" t="s">
        <v>186</v>
      </c>
      <c r="HH399" s="3"/>
      <c r="HI399" s="3"/>
      <c r="HJ399" s="22">
        <v>112</v>
      </c>
      <c r="HK399" s="22" t="s">
        <v>154</v>
      </c>
      <c r="HM399" s="15">
        <v>1000029</v>
      </c>
      <c r="HN399" s="17" t="s">
        <v>186</v>
      </c>
    </row>
    <row r="400" spans="6:222" x14ac:dyDescent="0.25">
      <c r="F400" s="2"/>
      <c r="GV400" s="15" t="s">
        <v>186</v>
      </c>
      <c r="GW400" s="15" t="s">
        <v>186</v>
      </c>
      <c r="GX400" s="15" t="s">
        <v>186</v>
      </c>
      <c r="GZ400" s="15" t="s">
        <v>186</v>
      </c>
      <c r="HA400" s="17" t="s">
        <v>186</v>
      </c>
      <c r="HC400" s="22">
        <v>113</v>
      </c>
      <c r="HD400" s="22" t="s">
        <v>162</v>
      </c>
      <c r="HF400" s="15">
        <v>1000043</v>
      </c>
      <c r="HG400" s="17" t="s">
        <v>186</v>
      </c>
      <c r="HH400" s="3"/>
      <c r="HI400" s="3"/>
      <c r="HJ400" s="22">
        <v>113</v>
      </c>
      <c r="HK400" s="22" t="s">
        <v>155</v>
      </c>
      <c r="HM400" s="15">
        <v>1000030</v>
      </c>
      <c r="HN400" s="17" t="s">
        <v>186</v>
      </c>
    </row>
    <row r="401" spans="6:222" x14ac:dyDescent="0.25">
      <c r="F401" s="2"/>
      <c r="GV401" s="15" t="s">
        <v>186</v>
      </c>
      <c r="GW401" s="15" t="s">
        <v>186</v>
      </c>
      <c r="GX401" s="15" t="s">
        <v>186</v>
      </c>
      <c r="GZ401" s="15" t="s">
        <v>186</v>
      </c>
      <c r="HA401" s="17" t="s">
        <v>186</v>
      </c>
      <c r="HC401" s="22">
        <v>114</v>
      </c>
      <c r="HD401" s="22" t="s">
        <v>163</v>
      </c>
      <c r="HF401" s="15">
        <v>1000044</v>
      </c>
      <c r="HG401" s="17" t="s">
        <v>186</v>
      </c>
      <c r="HH401" s="3"/>
      <c r="HI401" s="3"/>
      <c r="HJ401" s="22">
        <v>114</v>
      </c>
      <c r="HK401" s="22" t="s">
        <v>156</v>
      </c>
      <c r="HM401" s="15">
        <v>1000031</v>
      </c>
      <c r="HN401" s="17" t="s">
        <v>186</v>
      </c>
    </row>
    <row r="402" spans="6:222" x14ac:dyDescent="0.25">
      <c r="F402" s="2"/>
      <c r="GV402" s="15" t="s">
        <v>186</v>
      </c>
      <c r="GW402" s="15" t="s">
        <v>186</v>
      </c>
      <c r="GX402" s="15" t="s">
        <v>186</v>
      </c>
      <c r="GZ402" s="15" t="s">
        <v>186</v>
      </c>
      <c r="HA402" s="17" t="s">
        <v>186</v>
      </c>
      <c r="HC402" s="22">
        <v>115</v>
      </c>
      <c r="HD402" s="22" t="s">
        <v>164</v>
      </c>
      <c r="HF402" s="15">
        <v>1000045</v>
      </c>
      <c r="HG402" s="17" t="s">
        <v>186</v>
      </c>
      <c r="HH402" s="3"/>
      <c r="HI402" s="3"/>
      <c r="HJ402" s="22">
        <v>115</v>
      </c>
      <c r="HK402" s="22" t="s">
        <v>157</v>
      </c>
      <c r="HM402" s="15">
        <v>1000032</v>
      </c>
      <c r="HN402" s="17" t="s">
        <v>186</v>
      </c>
    </row>
    <row r="403" spans="6:222" x14ac:dyDescent="0.25">
      <c r="F403" s="2"/>
      <c r="GV403" s="15" t="s">
        <v>186</v>
      </c>
      <c r="GW403" s="15" t="s">
        <v>186</v>
      </c>
      <c r="GX403" s="15" t="s">
        <v>186</v>
      </c>
      <c r="GZ403" s="15" t="s">
        <v>186</v>
      </c>
      <c r="HA403" s="17" t="s">
        <v>186</v>
      </c>
      <c r="HC403" s="22">
        <v>116</v>
      </c>
      <c r="HD403" s="22" t="s">
        <v>166</v>
      </c>
      <c r="HF403" s="15">
        <v>1000046</v>
      </c>
      <c r="HG403" s="17" t="s">
        <v>186</v>
      </c>
      <c r="HH403" s="3"/>
      <c r="HI403" s="3"/>
      <c r="HJ403" s="22">
        <v>116</v>
      </c>
      <c r="HK403" s="22" t="s">
        <v>158</v>
      </c>
      <c r="HM403" s="15">
        <v>1000033</v>
      </c>
      <c r="HN403" s="17" t="s">
        <v>186</v>
      </c>
    </row>
    <row r="404" spans="6:222" x14ac:dyDescent="0.25">
      <c r="F404" s="2"/>
      <c r="GV404" s="15" t="s">
        <v>186</v>
      </c>
      <c r="GW404" s="15" t="s">
        <v>186</v>
      </c>
      <c r="GX404" s="15" t="s">
        <v>186</v>
      </c>
      <c r="GZ404" s="15" t="s">
        <v>186</v>
      </c>
      <c r="HA404" s="17" t="s">
        <v>186</v>
      </c>
      <c r="HC404" s="22">
        <v>117</v>
      </c>
      <c r="HD404" s="22" t="s">
        <v>167</v>
      </c>
      <c r="HF404" s="15">
        <v>1000047</v>
      </c>
      <c r="HG404" s="17" t="s">
        <v>186</v>
      </c>
      <c r="HH404" s="3"/>
      <c r="HI404" s="3"/>
      <c r="HJ404" s="22">
        <v>117</v>
      </c>
      <c r="HK404" s="22" t="s">
        <v>159</v>
      </c>
      <c r="HM404" s="15">
        <v>1000034</v>
      </c>
      <c r="HN404" s="17" t="s">
        <v>186</v>
      </c>
    </row>
    <row r="405" spans="6:222" x14ac:dyDescent="0.25">
      <c r="F405" s="2"/>
      <c r="GV405" s="15" t="s">
        <v>186</v>
      </c>
      <c r="GW405" s="15" t="s">
        <v>186</v>
      </c>
      <c r="GX405" s="15" t="s">
        <v>186</v>
      </c>
      <c r="GZ405" s="15" t="s">
        <v>186</v>
      </c>
      <c r="HA405" s="17" t="s">
        <v>186</v>
      </c>
      <c r="HC405" s="22">
        <v>118</v>
      </c>
      <c r="HD405" s="22" t="s">
        <v>168</v>
      </c>
      <c r="HF405" s="15">
        <v>1000048</v>
      </c>
      <c r="HG405" s="17" t="s">
        <v>186</v>
      </c>
      <c r="HH405" s="3"/>
      <c r="HI405" s="3"/>
      <c r="HJ405" s="22">
        <v>118</v>
      </c>
      <c r="HK405" s="22" t="s">
        <v>160</v>
      </c>
      <c r="HM405" s="15">
        <v>1000035</v>
      </c>
      <c r="HN405" s="17" t="s">
        <v>186</v>
      </c>
    </row>
    <row r="406" spans="6:222" x14ac:dyDescent="0.25">
      <c r="F406" s="2"/>
      <c r="GV406" s="15" t="s">
        <v>186</v>
      </c>
      <c r="GW406" s="15" t="s">
        <v>186</v>
      </c>
      <c r="GX406" s="15" t="s">
        <v>186</v>
      </c>
      <c r="GZ406" s="15" t="s">
        <v>186</v>
      </c>
      <c r="HA406" s="17" t="s">
        <v>186</v>
      </c>
      <c r="HC406" s="22">
        <v>119</v>
      </c>
      <c r="HD406" s="22" t="s">
        <v>169</v>
      </c>
      <c r="HF406" s="15">
        <v>1000049</v>
      </c>
      <c r="HG406" s="17" t="s">
        <v>186</v>
      </c>
      <c r="HH406" s="3"/>
      <c r="HI406" s="3"/>
      <c r="HJ406" s="22">
        <v>119</v>
      </c>
      <c r="HK406" s="22" t="s">
        <v>161</v>
      </c>
      <c r="HM406" s="15">
        <v>1000036</v>
      </c>
      <c r="HN406" s="17" t="s">
        <v>186</v>
      </c>
    </row>
    <row r="407" spans="6:222" x14ac:dyDescent="0.25">
      <c r="F407" s="2"/>
      <c r="GV407" s="15" t="s">
        <v>186</v>
      </c>
      <c r="GW407" s="15" t="s">
        <v>186</v>
      </c>
      <c r="GX407" s="15" t="s">
        <v>186</v>
      </c>
      <c r="GZ407" s="15" t="s">
        <v>186</v>
      </c>
      <c r="HA407" s="17" t="s">
        <v>186</v>
      </c>
      <c r="HC407" s="22">
        <v>120</v>
      </c>
      <c r="HD407" s="22" t="s">
        <v>171</v>
      </c>
      <c r="HF407" s="15">
        <v>1000050</v>
      </c>
      <c r="HG407" s="17" t="s">
        <v>186</v>
      </c>
      <c r="HH407" s="3"/>
      <c r="HI407" s="3"/>
      <c r="HJ407" s="22">
        <v>120</v>
      </c>
      <c r="HK407" s="22" t="s">
        <v>162</v>
      </c>
      <c r="HM407" s="15">
        <v>1000037</v>
      </c>
      <c r="HN407" s="17" t="s">
        <v>186</v>
      </c>
    </row>
    <row r="408" spans="6:222" x14ac:dyDescent="0.25">
      <c r="F408" s="2"/>
      <c r="GV408" s="15" t="s">
        <v>186</v>
      </c>
      <c r="GW408" s="15" t="s">
        <v>186</v>
      </c>
      <c r="GX408" s="15" t="s">
        <v>186</v>
      </c>
      <c r="GZ408" s="15" t="s">
        <v>186</v>
      </c>
      <c r="HA408" s="17" t="s">
        <v>186</v>
      </c>
      <c r="HC408" s="22">
        <v>121</v>
      </c>
      <c r="HD408" s="22" t="s">
        <v>172</v>
      </c>
      <c r="HF408" s="15">
        <v>1000051</v>
      </c>
      <c r="HG408" s="17" t="s">
        <v>186</v>
      </c>
      <c r="HH408" s="3"/>
      <c r="HI408" s="3"/>
      <c r="HJ408" s="22">
        <v>121</v>
      </c>
      <c r="HK408" s="22" t="s">
        <v>163</v>
      </c>
      <c r="HM408" s="15">
        <v>1000038</v>
      </c>
      <c r="HN408" s="17" t="s">
        <v>186</v>
      </c>
    </row>
    <row r="409" spans="6:222" x14ac:dyDescent="0.25">
      <c r="F409" s="2"/>
      <c r="GV409" s="15" t="s">
        <v>186</v>
      </c>
      <c r="GW409" s="15" t="s">
        <v>186</v>
      </c>
      <c r="GX409" s="15" t="s">
        <v>186</v>
      </c>
      <c r="GZ409" s="15" t="s">
        <v>186</v>
      </c>
      <c r="HA409" s="17" t="s">
        <v>186</v>
      </c>
      <c r="HC409" s="22">
        <v>122</v>
      </c>
      <c r="HD409" s="22" t="s">
        <v>173</v>
      </c>
      <c r="HF409" s="15">
        <v>1000052</v>
      </c>
      <c r="HG409" s="17" t="s">
        <v>186</v>
      </c>
      <c r="HH409" s="3"/>
      <c r="HI409" s="3"/>
      <c r="HJ409" s="22">
        <v>122</v>
      </c>
      <c r="HK409" s="22" t="s">
        <v>164</v>
      </c>
      <c r="HM409" s="15">
        <v>1000039</v>
      </c>
      <c r="HN409" s="17" t="s">
        <v>186</v>
      </c>
    </row>
    <row r="410" spans="6:222" x14ac:dyDescent="0.25">
      <c r="F410" s="2"/>
      <c r="GV410" s="15" t="s">
        <v>186</v>
      </c>
      <c r="GW410" s="15" t="s">
        <v>186</v>
      </c>
      <c r="GX410" s="15" t="s">
        <v>186</v>
      </c>
      <c r="GZ410" s="15" t="s">
        <v>186</v>
      </c>
      <c r="HA410" s="17" t="s">
        <v>186</v>
      </c>
      <c r="HC410" s="22">
        <v>123</v>
      </c>
      <c r="HD410" s="22" t="s">
        <v>176</v>
      </c>
      <c r="HF410" s="15">
        <v>1000053</v>
      </c>
      <c r="HG410" s="17" t="s">
        <v>186</v>
      </c>
      <c r="HH410" s="3"/>
      <c r="HI410" s="3"/>
      <c r="HJ410" s="22">
        <v>123</v>
      </c>
      <c r="HK410" s="22" t="s">
        <v>165</v>
      </c>
      <c r="HM410" s="15">
        <v>1000040</v>
      </c>
      <c r="HN410" s="17" t="s">
        <v>186</v>
      </c>
    </row>
    <row r="411" spans="6:222" x14ac:dyDescent="0.25">
      <c r="F411" s="2"/>
      <c r="GV411" s="15" t="s">
        <v>186</v>
      </c>
      <c r="GW411" s="15" t="s">
        <v>186</v>
      </c>
      <c r="GX411" s="15" t="s">
        <v>186</v>
      </c>
      <c r="GZ411" s="15" t="s">
        <v>186</v>
      </c>
      <c r="HA411" s="17" t="s">
        <v>186</v>
      </c>
      <c r="HC411" s="22">
        <v>124</v>
      </c>
      <c r="HD411" s="22" t="s">
        <v>177</v>
      </c>
      <c r="HF411" s="15">
        <v>1000054</v>
      </c>
      <c r="HG411" s="17" t="s">
        <v>186</v>
      </c>
      <c r="HH411" s="3"/>
      <c r="HI411" s="3"/>
      <c r="HJ411" s="22">
        <v>124</v>
      </c>
      <c r="HK411" s="22" t="s">
        <v>166</v>
      </c>
      <c r="HM411" s="15">
        <v>1000041</v>
      </c>
      <c r="HN411" s="17" t="s">
        <v>186</v>
      </c>
    </row>
    <row r="412" spans="6:222" x14ac:dyDescent="0.25">
      <c r="F412" s="2"/>
      <c r="GV412" s="15" t="s">
        <v>186</v>
      </c>
      <c r="GW412" s="15" t="s">
        <v>186</v>
      </c>
      <c r="GX412" s="15" t="s">
        <v>186</v>
      </c>
      <c r="GZ412" s="15" t="s">
        <v>186</v>
      </c>
      <c r="HA412" s="17" t="s">
        <v>186</v>
      </c>
      <c r="HC412" s="22">
        <v>125</v>
      </c>
      <c r="HD412" s="22" t="s">
        <v>178</v>
      </c>
      <c r="HF412" s="15">
        <v>1000055</v>
      </c>
      <c r="HG412" s="17" t="s">
        <v>186</v>
      </c>
      <c r="HH412" s="3"/>
      <c r="HI412" s="3"/>
      <c r="HJ412" s="22">
        <v>125</v>
      </c>
      <c r="HK412" s="22" t="s">
        <v>167</v>
      </c>
      <c r="HM412" s="15">
        <v>1000042</v>
      </c>
      <c r="HN412" s="17" t="s">
        <v>186</v>
      </c>
    </row>
    <row r="413" spans="6:222" x14ac:dyDescent="0.25">
      <c r="F413" s="2"/>
      <c r="GV413" s="15" t="s">
        <v>186</v>
      </c>
      <c r="GW413" s="15" t="s">
        <v>186</v>
      </c>
      <c r="GX413" s="15" t="s">
        <v>186</v>
      </c>
      <c r="GZ413" s="15" t="s">
        <v>186</v>
      </c>
      <c r="HA413" s="17" t="s">
        <v>186</v>
      </c>
      <c r="HC413" s="22">
        <v>126</v>
      </c>
      <c r="HD413" s="22" t="s">
        <v>180</v>
      </c>
      <c r="HF413" s="15">
        <v>1000056</v>
      </c>
      <c r="HG413" s="17" t="s">
        <v>186</v>
      </c>
      <c r="HH413" s="3"/>
      <c r="HI413" s="3"/>
      <c r="HJ413" s="22">
        <v>126</v>
      </c>
      <c r="HK413" s="22" t="s">
        <v>168</v>
      </c>
      <c r="HM413" s="15">
        <v>1000043</v>
      </c>
      <c r="HN413" s="17" t="s">
        <v>186</v>
      </c>
    </row>
    <row r="414" spans="6:222" x14ac:dyDescent="0.25">
      <c r="F414" s="2"/>
      <c r="GV414" s="15" t="s">
        <v>186</v>
      </c>
      <c r="GW414" s="15" t="s">
        <v>186</v>
      </c>
      <c r="GX414" s="15" t="s">
        <v>186</v>
      </c>
      <c r="GZ414" s="15" t="s">
        <v>186</v>
      </c>
      <c r="HA414" s="17" t="s">
        <v>186</v>
      </c>
      <c r="HC414" s="22">
        <v>127</v>
      </c>
      <c r="HD414" s="22" t="s">
        <v>181</v>
      </c>
      <c r="HF414" s="15">
        <v>1000057</v>
      </c>
      <c r="HG414" s="17" t="s">
        <v>186</v>
      </c>
      <c r="HH414" s="3"/>
      <c r="HI414" s="3"/>
      <c r="HJ414" s="22">
        <v>127</v>
      </c>
      <c r="HK414" s="22" t="s">
        <v>169</v>
      </c>
      <c r="HM414" s="15">
        <v>1000044</v>
      </c>
      <c r="HN414" s="17" t="s">
        <v>186</v>
      </c>
    </row>
    <row r="415" spans="6:222" x14ac:dyDescent="0.25">
      <c r="F415" s="2"/>
      <c r="GV415" s="15" t="s">
        <v>186</v>
      </c>
      <c r="GW415" s="15" t="s">
        <v>186</v>
      </c>
      <c r="GX415" s="15" t="s">
        <v>186</v>
      </c>
      <c r="GZ415" s="15" t="s">
        <v>186</v>
      </c>
      <c r="HA415" s="17" t="s">
        <v>186</v>
      </c>
      <c r="HC415" s="22">
        <v>128</v>
      </c>
      <c r="HD415" s="22" t="s">
        <v>183</v>
      </c>
      <c r="HF415" s="15">
        <v>1000058</v>
      </c>
      <c r="HG415" s="17" t="s">
        <v>186</v>
      </c>
      <c r="HH415" s="3"/>
      <c r="HI415" s="3"/>
      <c r="HJ415" s="22">
        <v>128</v>
      </c>
      <c r="HK415" s="22" t="s">
        <v>170</v>
      </c>
      <c r="HM415" s="15">
        <v>1000045</v>
      </c>
      <c r="HN415" s="17" t="s">
        <v>186</v>
      </c>
    </row>
    <row r="416" spans="6:222" x14ac:dyDescent="0.25">
      <c r="F416" s="2"/>
      <c r="GV416" s="15" t="s">
        <v>186</v>
      </c>
      <c r="GW416" s="15" t="s">
        <v>186</v>
      </c>
      <c r="GX416" s="15" t="s">
        <v>186</v>
      </c>
      <c r="GZ416" s="15" t="s">
        <v>186</v>
      </c>
      <c r="HA416" s="17" t="s">
        <v>186</v>
      </c>
      <c r="HC416" s="22">
        <v>129</v>
      </c>
      <c r="HD416" s="22" t="s">
        <v>184</v>
      </c>
      <c r="HF416" s="15">
        <v>1000059</v>
      </c>
      <c r="HG416" s="17" t="s">
        <v>186</v>
      </c>
      <c r="HH416" s="3"/>
      <c r="HI416" s="3"/>
      <c r="HJ416" s="22">
        <v>129</v>
      </c>
      <c r="HK416" s="22" t="s">
        <v>171</v>
      </c>
      <c r="HM416" s="15">
        <v>1000046</v>
      </c>
      <c r="HN416" s="17" t="s">
        <v>186</v>
      </c>
    </row>
    <row r="417" spans="6:222" x14ac:dyDescent="0.25">
      <c r="F417" s="2"/>
      <c r="GV417" s="15" t="s">
        <v>186</v>
      </c>
      <c r="GW417" s="15" t="s">
        <v>186</v>
      </c>
      <c r="GX417" s="15" t="s">
        <v>186</v>
      </c>
      <c r="GZ417" s="15" t="s">
        <v>186</v>
      </c>
      <c r="HA417" s="17" t="s">
        <v>186</v>
      </c>
      <c r="HC417" s="22">
        <v>130</v>
      </c>
      <c r="HD417" s="22" t="s">
        <v>185</v>
      </c>
      <c r="HF417" s="15">
        <v>1000060</v>
      </c>
      <c r="HG417" s="17" t="s">
        <v>186</v>
      </c>
      <c r="HH417" s="3"/>
      <c r="HI417" s="3"/>
      <c r="HJ417" s="22">
        <v>130</v>
      </c>
      <c r="HK417" s="22" t="s">
        <v>172</v>
      </c>
      <c r="HM417" s="15">
        <v>1000047</v>
      </c>
      <c r="HN417" s="17" t="s">
        <v>186</v>
      </c>
    </row>
    <row r="418" spans="6:222" x14ac:dyDescent="0.25">
      <c r="F418" s="2"/>
      <c r="GV418" s="15" t="s">
        <v>186</v>
      </c>
      <c r="GW418" s="15" t="s">
        <v>186</v>
      </c>
      <c r="GX418" s="15" t="s">
        <v>186</v>
      </c>
      <c r="GZ418" s="15" t="s">
        <v>186</v>
      </c>
      <c r="HA418" s="17" t="s">
        <v>186</v>
      </c>
      <c r="HC418" s="22" t="s">
        <v>186</v>
      </c>
      <c r="HD418" s="22" t="s">
        <v>186</v>
      </c>
      <c r="HF418" s="15">
        <v>1000061</v>
      </c>
      <c r="HG418" s="17" t="s">
        <v>186</v>
      </c>
      <c r="HH418" s="3"/>
      <c r="HI418" s="3"/>
      <c r="HJ418" s="22">
        <v>131</v>
      </c>
      <c r="HK418" s="22" t="s">
        <v>173</v>
      </c>
      <c r="HM418" s="15">
        <v>1000048</v>
      </c>
      <c r="HN418" s="17" t="s">
        <v>186</v>
      </c>
    </row>
    <row r="419" spans="6:222" x14ac:dyDescent="0.25">
      <c r="F419" s="2"/>
      <c r="GV419" s="15" t="s">
        <v>186</v>
      </c>
      <c r="GW419" s="15" t="s">
        <v>186</v>
      </c>
      <c r="GX419" s="15" t="s">
        <v>186</v>
      </c>
      <c r="GZ419" s="15" t="s">
        <v>186</v>
      </c>
      <c r="HA419" s="17" t="s">
        <v>186</v>
      </c>
      <c r="HC419" s="22" t="s">
        <v>186</v>
      </c>
      <c r="HD419" s="22" t="s">
        <v>186</v>
      </c>
      <c r="HF419" s="15">
        <v>1000062</v>
      </c>
      <c r="HG419" s="17" t="s">
        <v>186</v>
      </c>
      <c r="HH419" s="3"/>
      <c r="HI419" s="3"/>
      <c r="HJ419" s="22">
        <v>132</v>
      </c>
      <c r="HK419" s="22" t="s">
        <v>174</v>
      </c>
      <c r="HM419" s="15">
        <v>1000049</v>
      </c>
      <c r="HN419" s="17" t="s">
        <v>186</v>
      </c>
    </row>
    <row r="420" spans="6:222" x14ac:dyDescent="0.25">
      <c r="F420" s="2"/>
      <c r="GV420" s="15" t="s">
        <v>186</v>
      </c>
      <c r="GW420" s="15" t="s">
        <v>186</v>
      </c>
      <c r="GX420" s="15" t="s">
        <v>186</v>
      </c>
      <c r="GZ420" s="15" t="s">
        <v>186</v>
      </c>
      <c r="HA420" s="17" t="s">
        <v>186</v>
      </c>
      <c r="HC420" s="22" t="s">
        <v>186</v>
      </c>
      <c r="HD420" s="22" t="s">
        <v>186</v>
      </c>
      <c r="HF420" s="15">
        <v>1000063</v>
      </c>
      <c r="HG420" s="17" t="s">
        <v>186</v>
      </c>
      <c r="HH420" s="3"/>
      <c r="HI420" s="3"/>
      <c r="HJ420" s="22">
        <v>133</v>
      </c>
      <c r="HK420" s="22" t="s">
        <v>175</v>
      </c>
      <c r="HM420" s="15">
        <v>1000050</v>
      </c>
      <c r="HN420" s="17" t="s">
        <v>186</v>
      </c>
    </row>
    <row r="421" spans="6:222" x14ac:dyDescent="0.25">
      <c r="F421" s="2"/>
      <c r="GV421" s="15" t="s">
        <v>186</v>
      </c>
      <c r="GW421" s="15" t="s">
        <v>186</v>
      </c>
      <c r="GX421" s="15" t="s">
        <v>186</v>
      </c>
      <c r="GZ421" s="15" t="s">
        <v>186</v>
      </c>
      <c r="HA421" s="17" t="s">
        <v>186</v>
      </c>
      <c r="HC421" s="22" t="s">
        <v>186</v>
      </c>
      <c r="HD421" s="22" t="s">
        <v>186</v>
      </c>
      <c r="HF421" s="15">
        <v>1000064</v>
      </c>
      <c r="HG421" s="17" t="s">
        <v>186</v>
      </c>
      <c r="HH421" s="3"/>
      <c r="HI421" s="3"/>
      <c r="HJ421" s="22">
        <v>134</v>
      </c>
      <c r="HK421" s="22" t="s">
        <v>176</v>
      </c>
      <c r="HM421" s="15">
        <v>1000051</v>
      </c>
      <c r="HN421" s="17" t="s">
        <v>186</v>
      </c>
    </row>
    <row r="422" spans="6:222" x14ac:dyDescent="0.25">
      <c r="F422" s="2"/>
      <c r="GV422" s="15" t="s">
        <v>186</v>
      </c>
      <c r="GW422" s="15" t="s">
        <v>186</v>
      </c>
      <c r="GX422" s="15" t="s">
        <v>186</v>
      </c>
      <c r="GZ422" s="15" t="s">
        <v>186</v>
      </c>
      <c r="HA422" s="17" t="s">
        <v>186</v>
      </c>
      <c r="HC422" s="22" t="s">
        <v>186</v>
      </c>
      <c r="HD422" s="22" t="s">
        <v>186</v>
      </c>
      <c r="HF422" s="15">
        <v>1000065</v>
      </c>
      <c r="HG422" s="17" t="s">
        <v>186</v>
      </c>
      <c r="HH422" s="3"/>
      <c r="HI422" s="3"/>
      <c r="HJ422" s="22">
        <v>135</v>
      </c>
      <c r="HK422" s="22" t="s">
        <v>177</v>
      </c>
      <c r="HM422" s="15">
        <v>1000052</v>
      </c>
      <c r="HN422" s="17" t="s">
        <v>186</v>
      </c>
    </row>
    <row r="423" spans="6:222" x14ac:dyDescent="0.25">
      <c r="F423" s="2"/>
      <c r="GV423" s="15" t="s">
        <v>186</v>
      </c>
      <c r="GW423" s="15" t="s">
        <v>186</v>
      </c>
      <c r="GX423" s="15" t="s">
        <v>186</v>
      </c>
      <c r="GZ423" s="15" t="s">
        <v>186</v>
      </c>
      <c r="HA423" s="17" t="s">
        <v>186</v>
      </c>
      <c r="HC423" s="22" t="s">
        <v>186</v>
      </c>
      <c r="HD423" s="22" t="s">
        <v>186</v>
      </c>
      <c r="HF423" s="15">
        <v>1000066</v>
      </c>
      <c r="HG423" s="17" t="s">
        <v>186</v>
      </c>
      <c r="HH423" s="3"/>
      <c r="HI423" s="3"/>
      <c r="HJ423" s="22">
        <v>136</v>
      </c>
      <c r="HK423" s="22" t="s">
        <v>178</v>
      </c>
      <c r="HM423" s="15">
        <v>1000053</v>
      </c>
      <c r="HN423" s="17" t="s">
        <v>186</v>
      </c>
    </row>
    <row r="424" spans="6:222" x14ac:dyDescent="0.25">
      <c r="F424" s="2"/>
      <c r="GV424" s="15" t="s">
        <v>186</v>
      </c>
      <c r="GW424" s="15" t="s">
        <v>186</v>
      </c>
      <c r="GX424" s="15" t="s">
        <v>186</v>
      </c>
      <c r="GZ424" s="15" t="s">
        <v>186</v>
      </c>
      <c r="HA424" s="17" t="s">
        <v>186</v>
      </c>
      <c r="HC424" s="22" t="s">
        <v>186</v>
      </c>
      <c r="HD424" s="22" t="s">
        <v>186</v>
      </c>
      <c r="HF424" s="15">
        <v>1000067</v>
      </c>
      <c r="HG424" s="17" t="s">
        <v>186</v>
      </c>
      <c r="HH424" s="3"/>
      <c r="HI424" s="3"/>
      <c r="HJ424" s="22">
        <v>137</v>
      </c>
      <c r="HK424" s="22" t="s">
        <v>179</v>
      </c>
      <c r="HM424" s="15">
        <v>1000054</v>
      </c>
      <c r="HN424" s="17" t="s">
        <v>186</v>
      </c>
    </row>
    <row r="425" spans="6:222" x14ac:dyDescent="0.25">
      <c r="F425" s="2"/>
      <c r="HC425" s="22" t="s">
        <v>186</v>
      </c>
      <c r="HD425" s="22" t="s">
        <v>186</v>
      </c>
      <c r="HF425" s="15">
        <v>1000068</v>
      </c>
      <c r="HG425" s="17" t="s">
        <v>186</v>
      </c>
      <c r="HH425" s="3"/>
      <c r="HI425" s="3"/>
      <c r="HJ425" s="22">
        <v>138</v>
      </c>
      <c r="HK425" s="22" t="s">
        <v>180</v>
      </c>
      <c r="HM425" s="15">
        <v>1000055</v>
      </c>
      <c r="HN425" s="17" t="s">
        <v>186</v>
      </c>
    </row>
    <row r="426" spans="6:222" x14ac:dyDescent="0.25">
      <c r="F426" s="2"/>
      <c r="HC426" s="22" t="s">
        <v>186</v>
      </c>
      <c r="HD426" s="22" t="s">
        <v>186</v>
      </c>
      <c r="HF426" s="15">
        <v>1000069</v>
      </c>
      <c r="HG426" s="17" t="s">
        <v>186</v>
      </c>
      <c r="HH426" s="3"/>
      <c r="HI426" s="3"/>
      <c r="HJ426" s="22">
        <v>139</v>
      </c>
      <c r="HK426" s="22" t="s">
        <v>181</v>
      </c>
      <c r="HM426" s="15">
        <v>1000056</v>
      </c>
      <c r="HN426" s="17" t="s">
        <v>186</v>
      </c>
    </row>
    <row r="427" spans="6:222" x14ac:dyDescent="0.25">
      <c r="F427" s="2"/>
      <c r="HC427" s="22" t="s">
        <v>186</v>
      </c>
      <c r="HD427" s="22" t="s">
        <v>186</v>
      </c>
      <c r="HF427" s="15">
        <v>1000070</v>
      </c>
      <c r="HG427" s="17" t="s">
        <v>186</v>
      </c>
      <c r="HH427" s="3"/>
      <c r="HI427" s="3"/>
      <c r="HJ427" s="22">
        <v>140</v>
      </c>
      <c r="HK427" s="22" t="s">
        <v>182</v>
      </c>
      <c r="HM427" s="15">
        <v>1000057</v>
      </c>
      <c r="HN427" s="17" t="s">
        <v>186</v>
      </c>
    </row>
    <row r="428" spans="6:222" x14ac:dyDescent="0.25">
      <c r="F428" s="2"/>
      <c r="HC428" s="22" t="s">
        <v>186</v>
      </c>
      <c r="HD428" s="22" t="s">
        <v>186</v>
      </c>
      <c r="HF428" s="15">
        <v>1000071</v>
      </c>
      <c r="HG428" s="17" t="s">
        <v>186</v>
      </c>
      <c r="HH428" s="3"/>
      <c r="HI428" s="3"/>
      <c r="HJ428" s="22">
        <v>141</v>
      </c>
      <c r="HK428" s="22" t="s">
        <v>183</v>
      </c>
      <c r="HM428" s="15">
        <v>1000058</v>
      </c>
      <c r="HN428" s="17" t="s">
        <v>186</v>
      </c>
    </row>
    <row r="429" spans="6:222" x14ac:dyDescent="0.25">
      <c r="F429" s="2"/>
      <c r="HC429" s="22" t="s">
        <v>186</v>
      </c>
      <c r="HD429" s="22" t="s">
        <v>186</v>
      </c>
      <c r="HF429" s="15">
        <v>1000072</v>
      </c>
      <c r="HG429" s="17" t="s">
        <v>186</v>
      </c>
      <c r="HH429" s="3"/>
      <c r="HI429" s="3"/>
      <c r="HJ429" s="22">
        <v>142</v>
      </c>
      <c r="HK429" s="22" t="s">
        <v>184</v>
      </c>
      <c r="HM429" s="15">
        <v>1000059</v>
      </c>
      <c r="HN429" s="17" t="s">
        <v>186</v>
      </c>
    </row>
    <row r="430" spans="6:222" x14ac:dyDescent="0.25">
      <c r="F430" s="2"/>
      <c r="HC430" s="22" t="s">
        <v>186</v>
      </c>
      <c r="HD430" s="22" t="s">
        <v>186</v>
      </c>
      <c r="HF430" s="15">
        <v>1000073</v>
      </c>
      <c r="HG430" s="17" t="s">
        <v>186</v>
      </c>
      <c r="HH430" s="3"/>
      <c r="HI430" s="3"/>
      <c r="HJ430" s="22">
        <v>143</v>
      </c>
      <c r="HK430" s="22" t="s">
        <v>185</v>
      </c>
      <c r="HM430" s="15">
        <v>1000060</v>
      </c>
      <c r="HN430" s="17" t="s">
        <v>186</v>
      </c>
    </row>
    <row r="431" spans="6:222" x14ac:dyDescent="0.25">
      <c r="F431" s="2"/>
      <c r="HC431" s="22" t="s">
        <v>186</v>
      </c>
      <c r="HD431" s="22" t="s">
        <v>186</v>
      </c>
      <c r="HF431" s="15">
        <v>1000074</v>
      </c>
      <c r="HG431" s="17" t="s">
        <v>186</v>
      </c>
      <c r="HH431" s="3"/>
      <c r="HI431" s="3"/>
      <c r="HJ431" s="22" t="s">
        <v>186</v>
      </c>
      <c r="HK431" s="22" t="s">
        <v>186</v>
      </c>
      <c r="HM431" s="15">
        <v>1000061</v>
      </c>
      <c r="HN431" s="17" t="s">
        <v>186</v>
      </c>
    </row>
    <row r="432" spans="6:222" x14ac:dyDescent="0.25">
      <c r="F432" s="2"/>
      <c r="HC432" s="22" t="s">
        <v>186</v>
      </c>
      <c r="HD432" s="22" t="s">
        <v>186</v>
      </c>
      <c r="HF432" s="15">
        <v>1000075</v>
      </c>
      <c r="HG432" s="17" t="s">
        <v>186</v>
      </c>
      <c r="HH432" s="3"/>
      <c r="HI432" s="3"/>
      <c r="HJ432" s="22" t="s">
        <v>186</v>
      </c>
      <c r="HK432" s="22" t="s">
        <v>186</v>
      </c>
      <c r="HM432" s="15">
        <v>1000062</v>
      </c>
      <c r="HN432" s="17" t="s">
        <v>186</v>
      </c>
    </row>
    <row r="433" spans="6:222" x14ac:dyDescent="0.25">
      <c r="F433" s="2"/>
      <c r="HC433" s="22" t="s">
        <v>186</v>
      </c>
      <c r="HD433" s="22" t="s">
        <v>186</v>
      </c>
      <c r="HF433" s="15">
        <v>1000076</v>
      </c>
      <c r="HG433" s="17" t="s">
        <v>186</v>
      </c>
      <c r="HH433" s="3"/>
      <c r="HI433" s="3"/>
      <c r="HJ433" s="22" t="s">
        <v>186</v>
      </c>
      <c r="HK433" s="22" t="s">
        <v>186</v>
      </c>
      <c r="HM433" s="15">
        <v>1000063</v>
      </c>
      <c r="HN433" s="17" t="s">
        <v>186</v>
      </c>
    </row>
    <row r="434" spans="6:222" x14ac:dyDescent="0.25">
      <c r="F434" s="2"/>
      <c r="HC434" s="22" t="s">
        <v>186</v>
      </c>
      <c r="HD434" s="22" t="s">
        <v>186</v>
      </c>
      <c r="HF434" s="15">
        <v>1000077</v>
      </c>
      <c r="HG434" s="17" t="s">
        <v>186</v>
      </c>
      <c r="HH434" s="3"/>
      <c r="HI434" s="3"/>
      <c r="HJ434" s="22" t="s">
        <v>186</v>
      </c>
      <c r="HK434" s="22" t="s">
        <v>186</v>
      </c>
      <c r="HM434" s="15">
        <v>1000064</v>
      </c>
      <c r="HN434" s="17" t="s">
        <v>186</v>
      </c>
    </row>
    <row r="435" spans="6:222" x14ac:dyDescent="0.25">
      <c r="F435" s="2"/>
      <c r="HC435" s="22" t="s">
        <v>186</v>
      </c>
      <c r="HD435" s="22" t="s">
        <v>186</v>
      </c>
      <c r="HF435" s="15">
        <v>1000078</v>
      </c>
      <c r="HG435" s="17" t="s">
        <v>186</v>
      </c>
      <c r="HH435" s="3"/>
      <c r="HI435" s="3"/>
      <c r="HJ435" s="22" t="s">
        <v>186</v>
      </c>
      <c r="HK435" s="22" t="s">
        <v>186</v>
      </c>
      <c r="HM435" s="15">
        <v>1000065</v>
      </c>
      <c r="HN435" s="17" t="s">
        <v>186</v>
      </c>
    </row>
    <row r="436" spans="6:222" x14ac:dyDescent="0.25">
      <c r="F436" s="2"/>
      <c r="HC436" s="22" t="s">
        <v>186</v>
      </c>
      <c r="HD436" s="22" t="s">
        <v>186</v>
      </c>
      <c r="HF436" s="15">
        <v>1000079</v>
      </c>
      <c r="HG436" s="17" t="s">
        <v>186</v>
      </c>
      <c r="HH436" s="3"/>
      <c r="HI436" s="3"/>
      <c r="HJ436" s="22" t="s">
        <v>186</v>
      </c>
      <c r="HK436" s="22" t="s">
        <v>186</v>
      </c>
      <c r="HM436" s="15">
        <v>1000066</v>
      </c>
      <c r="HN436" s="17" t="s">
        <v>186</v>
      </c>
    </row>
    <row r="437" spans="6:222" x14ac:dyDescent="0.25">
      <c r="F437" s="2"/>
      <c r="HC437" s="22" t="s">
        <v>186</v>
      </c>
      <c r="HD437" s="22" t="s">
        <v>186</v>
      </c>
      <c r="HF437" s="15">
        <v>1000080</v>
      </c>
      <c r="HG437" s="17" t="s">
        <v>186</v>
      </c>
      <c r="HH437" s="3"/>
      <c r="HI437" s="3"/>
      <c r="HJ437" s="22" t="s">
        <v>186</v>
      </c>
      <c r="HK437" s="22" t="s">
        <v>186</v>
      </c>
      <c r="HM437" s="15">
        <v>1000067</v>
      </c>
      <c r="HN437" s="17" t="s">
        <v>186</v>
      </c>
    </row>
    <row r="438" spans="6:222" x14ac:dyDescent="0.25">
      <c r="F438" s="2"/>
      <c r="HC438" s="22" t="s">
        <v>186</v>
      </c>
      <c r="HD438" s="22" t="s">
        <v>186</v>
      </c>
      <c r="HF438" s="15">
        <v>1000081</v>
      </c>
      <c r="HG438" s="17" t="s">
        <v>186</v>
      </c>
      <c r="HH438" s="3"/>
      <c r="HI438" s="3"/>
      <c r="HJ438" s="22" t="s">
        <v>186</v>
      </c>
      <c r="HK438" s="22" t="s">
        <v>186</v>
      </c>
      <c r="HM438" s="15">
        <v>1000068</v>
      </c>
      <c r="HN438" s="17" t="s">
        <v>186</v>
      </c>
    </row>
    <row r="439" spans="6:222" x14ac:dyDescent="0.25">
      <c r="F439" s="2"/>
      <c r="HC439" s="22" t="s">
        <v>186</v>
      </c>
      <c r="HD439" s="22" t="s">
        <v>186</v>
      </c>
      <c r="HF439" s="15">
        <v>1000082</v>
      </c>
      <c r="HG439" s="17" t="s">
        <v>186</v>
      </c>
      <c r="HH439" s="3"/>
      <c r="HI439" s="3"/>
      <c r="HJ439" s="22" t="s">
        <v>186</v>
      </c>
      <c r="HK439" s="22" t="s">
        <v>186</v>
      </c>
      <c r="HM439" s="15">
        <v>1000069</v>
      </c>
      <c r="HN439" s="17" t="s">
        <v>186</v>
      </c>
    </row>
    <row r="440" spans="6:222" x14ac:dyDescent="0.25">
      <c r="F440" s="2"/>
      <c r="HC440" s="22" t="s">
        <v>186</v>
      </c>
      <c r="HD440" s="22" t="s">
        <v>186</v>
      </c>
      <c r="HF440" s="15">
        <v>1000083</v>
      </c>
      <c r="HG440" s="17" t="s">
        <v>186</v>
      </c>
      <c r="HH440" s="3"/>
      <c r="HI440" s="3"/>
      <c r="HJ440" s="22" t="s">
        <v>186</v>
      </c>
      <c r="HK440" s="22" t="s">
        <v>186</v>
      </c>
      <c r="HM440" s="15">
        <v>1000070</v>
      </c>
      <c r="HN440" s="17" t="s">
        <v>186</v>
      </c>
    </row>
    <row r="441" spans="6:222" x14ac:dyDescent="0.25">
      <c r="F441" s="2"/>
      <c r="HC441" s="22" t="s">
        <v>186</v>
      </c>
      <c r="HD441" s="22" t="s">
        <v>186</v>
      </c>
      <c r="HF441" s="15">
        <v>1000084</v>
      </c>
      <c r="HG441" s="17" t="s">
        <v>186</v>
      </c>
      <c r="HH441" s="3"/>
      <c r="HI441" s="3"/>
      <c r="HJ441" s="22" t="s">
        <v>186</v>
      </c>
      <c r="HK441" s="22" t="s">
        <v>186</v>
      </c>
      <c r="HM441" s="15">
        <v>1000071</v>
      </c>
      <c r="HN441" s="17" t="s">
        <v>186</v>
      </c>
    </row>
    <row r="442" spans="6:222" x14ac:dyDescent="0.25">
      <c r="F442" s="2"/>
      <c r="HC442" s="22" t="s">
        <v>186</v>
      </c>
      <c r="HD442" s="22" t="s">
        <v>186</v>
      </c>
      <c r="HF442" s="15">
        <v>1000085</v>
      </c>
      <c r="HG442" s="17" t="s">
        <v>186</v>
      </c>
      <c r="HH442" s="3"/>
      <c r="HI442" s="3"/>
      <c r="HJ442" s="22" t="s">
        <v>186</v>
      </c>
      <c r="HK442" s="22" t="s">
        <v>186</v>
      </c>
      <c r="HM442" s="15">
        <v>1000072</v>
      </c>
      <c r="HN442" s="17" t="s">
        <v>186</v>
      </c>
    </row>
    <row r="443" spans="6:222" x14ac:dyDescent="0.25">
      <c r="F443" s="2"/>
      <c r="HC443" s="22" t="s">
        <v>186</v>
      </c>
      <c r="HD443" s="22" t="s">
        <v>186</v>
      </c>
      <c r="HF443" s="15">
        <v>1000086</v>
      </c>
      <c r="HG443" s="17" t="s">
        <v>186</v>
      </c>
      <c r="HH443" s="3"/>
      <c r="HI443" s="3"/>
      <c r="HJ443" s="22" t="s">
        <v>186</v>
      </c>
      <c r="HK443" s="22" t="s">
        <v>186</v>
      </c>
      <c r="HM443" s="15">
        <v>1000073</v>
      </c>
      <c r="HN443" s="17" t="s">
        <v>186</v>
      </c>
    </row>
    <row r="444" spans="6:222" x14ac:dyDescent="0.25">
      <c r="F444" s="2"/>
      <c r="HC444" s="22" t="s">
        <v>186</v>
      </c>
      <c r="HD444" s="22" t="s">
        <v>186</v>
      </c>
      <c r="HF444" s="15">
        <v>1000087</v>
      </c>
      <c r="HG444" s="17" t="s">
        <v>186</v>
      </c>
      <c r="HH444" s="3"/>
      <c r="HI444" s="3"/>
      <c r="HJ444" s="22" t="s">
        <v>186</v>
      </c>
      <c r="HK444" s="22" t="s">
        <v>186</v>
      </c>
      <c r="HM444" s="15">
        <v>1000074</v>
      </c>
      <c r="HN444" s="17" t="s">
        <v>186</v>
      </c>
    </row>
    <row r="445" spans="6:222" x14ac:dyDescent="0.25">
      <c r="F445" s="2"/>
      <c r="HC445" s="22" t="s">
        <v>186</v>
      </c>
      <c r="HD445" s="22" t="s">
        <v>186</v>
      </c>
      <c r="HF445" s="15">
        <v>1000088</v>
      </c>
      <c r="HG445" s="17" t="s">
        <v>186</v>
      </c>
      <c r="HH445" s="3"/>
      <c r="HI445" s="3"/>
      <c r="HJ445" s="22" t="s">
        <v>186</v>
      </c>
      <c r="HK445" s="22" t="s">
        <v>186</v>
      </c>
      <c r="HM445" s="15">
        <v>1000075</v>
      </c>
      <c r="HN445" s="17" t="s">
        <v>186</v>
      </c>
    </row>
    <row r="446" spans="6:222" x14ac:dyDescent="0.25">
      <c r="F446" s="2"/>
      <c r="HC446" s="22" t="s">
        <v>186</v>
      </c>
      <c r="HD446" s="22" t="s">
        <v>186</v>
      </c>
      <c r="HF446" s="15">
        <v>1000089</v>
      </c>
      <c r="HG446" s="17" t="s">
        <v>186</v>
      </c>
      <c r="HH446" s="3"/>
      <c r="HI446" s="3"/>
      <c r="HJ446" s="22" t="s">
        <v>186</v>
      </c>
      <c r="HK446" s="22" t="s">
        <v>186</v>
      </c>
      <c r="HM446" s="15">
        <v>1000076</v>
      </c>
      <c r="HN446" s="17" t="s">
        <v>186</v>
      </c>
    </row>
    <row r="447" spans="6:222" x14ac:dyDescent="0.25">
      <c r="F447" s="2"/>
      <c r="HC447" s="22" t="s">
        <v>186</v>
      </c>
      <c r="HD447" s="22" t="s">
        <v>186</v>
      </c>
      <c r="HF447" s="15">
        <v>1000090</v>
      </c>
      <c r="HG447" s="17" t="s">
        <v>186</v>
      </c>
      <c r="HH447" s="3"/>
      <c r="HI447" s="3"/>
      <c r="HJ447" s="22" t="s">
        <v>186</v>
      </c>
      <c r="HK447" s="22" t="s">
        <v>186</v>
      </c>
      <c r="HM447" s="15">
        <v>1000077</v>
      </c>
      <c r="HN447" s="17" t="s">
        <v>186</v>
      </c>
    </row>
    <row r="448" spans="6:222" x14ac:dyDescent="0.25">
      <c r="F448" s="2"/>
      <c r="HC448" s="22" t="s">
        <v>186</v>
      </c>
      <c r="HD448" s="22" t="s">
        <v>186</v>
      </c>
      <c r="HF448" s="15">
        <v>1000091</v>
      </c>
      <c r="HG448" s="17" t="s">
        <v>186</v>
      </c>
      <c r="HH448" s="3"/>
      <c r="HI448" s="3"/>
      <c r="HJ448" s="22" t="s">
        <v>186</v>
      </c>
      <c r="HK448" s="22" t="s">
        <v>186</v>
      </c>
      <c r="HM448" s="15">
        <v>1000078</v>
      </c>
      <c r="HN448" s="17" t="s">
        <v>186</v>
      </c>
    </row>
    <row r="449" spans="6:222" x14ac:dyDescent="0.25">
      <c r="F449" s="2"/>
      <c r="HC449" s="22" t="s">
        <v>186</v>
      </c>
      <c r="HD449" s="22" t="s">
        <v>186</v>
      </c>
      <c r="HF449" s="15">
        <v>1000092</v>
      </c>
      <c r="HG449" s="17" t="s">
        <v>186</v>
      </c>
      <c r="HH449" s="3"/>
      <c r="HI449" s="3"/>
      <c r="HJ449" s="22" t="s">
        <v>186</v>
      </c>
      <c r="HK449" s="22" t="s">
        <v>186</v>
      </c>
      <c r="HM449" s="15">
        <v>1000079</v>
      </c>
      <c r="HN449" s="17" t="s">
        <v>186</v>
      </c>
    </row>
    <row r="450" spans="6:222" x14ac:dyDescent="0.25">
      <c r="F450" s="2"/>
      <c r="HC450" s="22" t="s">
        <v>186</v>
      </c>
      <c r="HD450" s="22" t="s">
        <v>186</v>
      </c>
      <c r="HF450" s="15">
        <v>1000093</v>
      </c>
      <c r="HG450" s="17" t="s">
        <v>186</v>
      </c>
      <c r="HH450" s="3"/>
      <c r="HI450" s="3"/>
      <c r="HJ450" s="22" t="s">
        <v>186</v>
      </c>
      <c r="HK450" s="22" t="s">
        <v>186</v>
      </c>
      <c r="HM450" s="15">
        <v>1000080</v>
      </c>
      <c r="HN450" s="17" t="s">
        <v>186</v>
      </c>
    </row>
    <row r="451" spans="6:222" x14ac:dyDescent="0.25">
      <c r="F451" s="2"/>
      <c r="HC451" s="22" t="s">
        <v>186</v>
      </c>
      <c r="HD451" s="22" t="s">
        <v>186</v>
      </c>
      <c r="HF451" s="15">
        <v>1000094</v>
      </c>
      <c r="HG451" s="17" t="s">
        <v>186</v>
      </c>
      <c r="HH451" s="3"/>
      <c r="HI451" s="3"/>
      <c r="HJ451" s="22" t="s">
        <v>186</v>
      </c>
      <c r="HK451" s="22" t="s">
        <v>186</v>
      </c>
      <c r="HM451" s="15">
        <v>1000081</v>
      </c>
      <c r="HN451" s="17" t="s">
        <v>186</v>
      </c>
    </row>
    <row r="452" spans="6:222" x14ac:dyDescent="0.25">
      <c r="F452" s="2"/>
      <c r="HC452" s="22" t="s">
        <v>186</v>
      </c>
      <c r="HD452" s="22" t="s">
        <v>186</v>
      </c>
      <c r="HF452" s="15">
        <v>1000095</v>
      </c>
      <c r="HG452" s="17" t="s">
        <v>186</v>
      </c>
      <c r="HH452" s="3"/>
      <c r="HI452" s="3"/>
      <c r="HJ452" s="22" t="s">
        <v>186</v>
      </c>
      <c r="HK452" s="22" t="s">
        <v>186</v>
      </c>
      <c r="HM452" s="15">
        <v>1000082</v>
      </c>
      <c r="HN452" s="17" t="s">
        <v>186</v>
      </c>
    </row>
    <row r="453" spans="6:222" x14ac:dyDescent="0.25">
      <c r="F453" s="2"/>
      <c r="HC453" s="22" t="s">
        <v>186</v>
      </c>
      <c r="HD453" s="22" t="s">
        <v>186</v>
      </c>
      <c r="HF453" s="15">
        <v>1000096</v>
      </c>
      <c r="HG453" s="17" t="s">
        <v>186</v>
      </c>
      <c r="HH453" s="3"/>
      <c r="HI453" s="3"/>
      <c r="HJ453" s="22" t="s">
        <v>186</v>
      </c>
      <c r="HK453" s="22" t="s">
        <v>186</v>
      </c>
      <c r="HM453" s="15">
        <v>1000083</v>
      </c>
      <c r="HN453" s="17" t="s">
        <v>186</v>
      </c>
    </row>
    <row r="454" spans="6:222" x14ac:dyDescent="0.25">
      <c r="F454" s="2"/>
      <c r="HC454" s="22" t="s">
        <v>186</v>
      </c>
      <c r="HD454" s="22" t="s">
        <v>186</v>
      </c>
      <c r="HF454" s="15">
        <v>1000097</v>
      </c>
      <c r="HG454" s="17" t="s">
        <v>186</v>
      </c>
      <c r="HH454" s="3"/>
      <c r="HI454" s="3"/>
      <c r="HJ454" s="22" t="s">
        <v>186</v>
      </c>
      <c r="HK454" s="22" t="s">
        <v>186</v>
      </c>
      <c r="HM454" s="15">
        <v>1000084</v>
      </c>
      <c r="HN454" s="17" t="s">
        <v>186</v>
      </c>
    </row>
    <row r="455" spans="6:222" x14ac:dyDescent="0.25">
      <c r="F455" s="2"/>
      <c r="HC455" s="22" t="s">
        <v>186</v>
      </c>
      <c r="HD455" s="22" t="s">
        <v>186</v>
      </c>
      <c r="HF455" s="15">
        <v>1000098</v>
      </c>
      <c r="HG455" s="17" t="s">
        <v>186</v>
      </c>
      <c r="HH455" s="3"/>
      <c r="HI455" s="3"/>
      <c r="HJ455" s="22" t="s">
        <v>186</v>
      </c>
      <c r="HK455" s="22" t="s">
        <v>186</v>
      </c>
      <c r="HM455" s="15">
        <v>1000085</v>
      </c>
      <c r="HN455" s="17" t="s">
        <v>186</v>
      </c>
    </row>
    <row r="456" spans="6:222" x14ac:dyDescent="0.25">
      <c r="F456" s="2"/>
      <c r="HC456" s="22" t="s">
        <v>186</v>
      </c>
      <c r="HD456" s="22" t="s">
        <v>186</v>
      </c>
      <c r="HF456" s="15">
        <v>1000099</v>
      </c>
      <c r="HG456" s="17" t="s">
        <v>186</v>
      </c>
      <c r="HH456" s="3"/>
      <c r="HI456" s="3"/>
      <c r="HJ456" s="22" t="s">
        <v>186</v>
      </c>
      <c r="HK456" s="22" t="s">
        <v>186</v>
      </c>
      <c r="HM456" s="15">
        <v>1000086</v>
      </c>
      <c r="HN456" s="17" t="s">
        <v>186</v>
      </c>
    </row>
    <row r="457" spans="6:222" x14ac:dyDescent="0.25">
      <c r="F457" s="2"/>
      <c r="HC457" s="22" t="s">
        <v>186</v>
      </c>
      <c r="HD457" s="22" t="s">
        <v>186</v>
      </c>
      <c r="HF457" s="15">
        <v>1000100</v>
      </c>
      <c r="HG457" s="17" t="s">
        <v>186</v>
      </c>
      <c r="HH457" s="3"/>
      <c r="HI457" s="3"/>
      <c r="HJ457" s="22" t="s">
        <v>186</v>
      </c>
      <c r="HK457" s="22" t="s">
        <v>186</v>
      </c>
      <c r="HM457" s="15">
        <v>1000087</v>
      </c>
      <c r="HN457" s="17" t="s">
        <v>186</v>
      </c>
    </row>
    <row r="458" spans="6:222" x14ac:dyDescent="0.25">
      <c r="F458" s="2"/>
      <c r="HC458" s="22" t="s">
        <v>186</v>
      </c>
      <c r="HD458" s="22" t="s">
        <v>186</v>
      </c>
      <c r="HF458" s="15">
        <v>1000101</v>
      </c>
      <c r="HG458" s="17" t="s">
        <v>186</v>
      </c>
      <c r="HH458" s="3"/>
      <c r="HI458" s="3"/>
      <c r="HJ458" s="22" t="s">
        <v>186</v>
      </c>
      <c r="HK458" s="22" t="s">
        <v>186</v>
      </c>
      <c r="HM458" s="15">
        <v>1000088</v>
      </c>
      <c r="HN458" s="17" t="s">
        <v>186</v>
      </c>
    </row>
    <row r="459" spans="6:222" x14ac:dyDescent="0.25">
      <c r="F459" s="2"/>
      <c r="HC459" s="22" t="s">
        <v>186</v>
      </c>
      <c r="HD459" s="22" t="s">
        <v>186</v>
      </c>
      <c r="HF459" s="15">
        <v>1000102</v>
      </c>
      <c r="HG459" s="17" t="s">
        <v>186</v>
      </c>
      <c r="HH459" s="3"/>
      <c r="HI459" s="3"/>
      <c r="HJ459" s="22" t="s">
        <v>186</v>
      </c>
      <c r="HK459" s="22" t="s">
        <v>186</v>
      </c>
      <c r="HM459" s="15">
        <v>1000089</v>
      </c>
      <c r="HN459" s="17" t="s">
        <v>186</v>
      </c>
    </row>
    <row r="460" spans="6:222" x14ac:dyDescent="0.25">
      <c r="F460" s="2"/>
      <c r="HC460" s="22" t="s">
        <v>186</v>
      </c>
      <c r="HD460" s="22" t="s">
        <v>186</v>
      </c>
      <c r="HF460" s="15">
        <v>1000103</v>
      </c>
      <c r="HG460" s="17" t="s">
        <v>186</v>
      </c>
      <c r="HH460" s="3"/>
      <c r="HI460" s="3"/>
      <c r="HJ460" s="22" t="s">
        <v>186</v>
      </c>
      <c r="HK460" s="22" t="s">
        <v>186</v>
      </c>
      <c r="HM460" s="15">
        <v>1000090</v>
      </c>
      <c r="HN460" s="17" t="s">
        <v>186</v>
      </c>
    </row>
    <row r="461" spans="6:222" x14ac:dyDescent="0.25">
      <c r="F461" s="2"/>
      <c r="HC461" s="22" t="s">
        <v>186</v>
      </c>
      <c r="HD461" s="22" t="s">
        <v>186</v>
      </c>
      <c r="HF461" s="15">
        <v>1000104</v>
      </c>
      <c r="HG461" s="17" t="s">
        <v>186</v>
      </c>
      <c r="HH461" s="3"/>
      <c r="HI461" s="3"/>
      <c r="HJ461" s="22" t="s">
        <v>186</v>
      </c>
      <c r="HK461" s="22" t="s">
        <v>186</v>
      </c>
      <c r="HM461" s="15">
        <v>1000091</v>
      </c>
      <c r="HN461" s="17" t="s">
        <v>186</v>
      </c>
    </row>
    <row r="462" spans="6:222" x14ac:dyDescent="0.25">
      <c r="F462" s="2"/>
      <c r="HC462" s="22" t="s">
        <v>186</v>
      </c>
      <c r="HD462" s="22" t="s">
        <v>186</v>
      </c>
      <c r="HF462" s="15">
        <v>1000105</v>
      </c>
      <c r="HG462" s="17" t="s">
        <v>186</v>
      </c>
      <c r="HH462" s="3"/>
      <c r="HI462" s="3"/>
      <c r="HJ462" s="22" t="s">
        <v>186</v>
      </c>
      <c r="HK462" s="22" t="s">
        <v>186</v>
      </c>
      <c r="HM462" s="15">
        <v>1000092</v>
      </c>
      <c r="HN462" s="17" t="s">
        <v>186</v>
      </c>
    </row>
    <row r="463" spans="6:222" x14ac:dyDescent="0.25">
      <c r="F463" s="2"/>
      <c r="HC463" s="22" t="s">
        <v>186</v>
      </c>
      <c r="HD463" s="22" t="s">
        <v>186</v>
      </c>
      <c r="HF463" s="15">
        <v>1000106</v>
      </c>
      <c r="HG463" s="17" t="s">
        <v>186</v>
      </c>
      <c r="HH463" s="3"/>
      <c r="HI463" s="3"/>
      <c r="HJ463" s="22" t="s">
        <v>186</v>
      </c>
      <c r="HK463" s="22" t="s">
        <v>186</v>
      </c>
      <c r="HM463" s="15">
        <v>1000093</v>
      </c>
      <c r="HN463" s="17" t="s">
        <v>186</v>
      </c>
    </row>
    <row r="464" spans="6:222" x14ac:dyDescent="0.25">
      <c r="F464" s="2"/>
      <c r="HC464" s="22" t="s">
        <v>186</v>
      </c>
      <c r="HD464" s="22" t="s">
        <v>186</v>
      </c>
      <c r="HF464" s="15">
        <v>1000107</v>
      </c>
      <c r="HG464" s="17" t="s">
        <v>186</v>
      </c>
      <c r="HH464" s="3"/>
      <c r="HI464" s="3"/>
      <c r="HJ464" s="22" t="s">
        <v>186</v>
      </c>
      <c r="HK464" s="22" t="s">
        <v>186</v>
      </c>
      <c r="HM464" s="15">
        <v>1000094</v>
      </c>
      <c r="HN464" s="17" t="s">
        <v>186</v>
      </c>
    </row>
    <row r="465" spans="6:222" x14ac:dyDescent="0.25">
      <c r="F465" s="2"/>
      <c r="HC465" s="22" t="s">
        <v>186</v>
      </c>
      <c r="HD465" s="22" t="s">
        <v>186</v>
      </c>
      <c r="HF465" s="15">
        <v>1000108</v>
      </c>
      <c r="HG465" s="17" t="s">
        <v>186</v>
      </c>
      <c r="HH465" s="3"/>
      <c r="HI465" s="3"/>
      <c r="HJ465" s="22" t="s">
        <v>186</v>
      </c>
      <c r="HK465" s="22" t="s">
        <v>186</v>
      </c>
      <c r="HM465" s="15">
        <v>1000095</v>
      </c>
      <c r="HN465" s="17" t="s">
        <v>186</v>
      </c>
    </row>
    <row r="466" spans="6:222" x14ac:dyDescent="0.25">
      <c r="F466" s="2"/>
      <c r="HC466" s="22" t="s">
        <v>186</v>
      </c>
      <c r="HD466" s="22" t="s">
        <v>186</v>
      </c>
      <c r="HF466" s="15">
        <v>1000109</v>
      </c>
      <c r="HG466" s="17" t="s">
        <v>186</v>
      </c>
      <c r="HH466" s="3"/>
      <c r="HI466" s="3"/>
      <c r="HJ466" s="22" t="s">
        <v>186</v>
      </c>
      <c r="HK466" s="22" t="s">
        <v>186</v>
      </c>
      <c r="HM466" s="15">
        <v>1000096</v>
      </c>
      <c r="HN466" s="17" t="s">
        <v>186</v>
      </c>
    </row>
    <row r="467" spans="6:222" x14ac:dyDescent="0.25">
      <c r="F467" s="2"/>
      <c r="HC467" s="22" t="s">
        <v>186</v>
      </c>
      <c r="HD467" s="22" t="s">
        <v>186</v>
      </c>
      <c r="HF467" s="15">
        <v>1000110</v>
      </c>
      <c r="HG467" s="17" t="s">
        <v>186</v>
      </c>
      <c r="HH467" s="3"/>
      <c r="HI467" s="3"/>
      <c r="HJ467" s="22" t="s">
        <v>186</v>
      </c>
      <c r="HK467" s="22" t="s">
        <v>186</v>
      </c>
      <c r="HM467" s="15">
        <v>1000097</v>
      </c>
      <c r="HN467" s="17" t="s">
        <v>186</v>
      </c>
    </row>
    <row r="468" spans="6:222" x14ac:dyDescent="0.25">
      <c r="F468" s="2"/>
      <c r="HC468" s="22" t="s">
        <v>186</v>
      </c>
      <c r="HD468" s="22" t="s">
        <v>186</v>
      </c>
      <c r="HF468" s="15">
        <v>1000111</v>
      </c>
      <c r="HG468" s="17" t="s">
        <v>186</v>
      </c>
      <c r="HH468" s="3"/>
      <c r="HI468" s="3"/>
      <c r="HJ468" s="22" t="s">
        <v>186</v>
      </c>
      <c r="HK468" s="22" t="s">
        <v>186</v>
      </c>
      <c r="HM468" s="15">
        <v>1000098</v>
      </c>
      <c r="HN468" s="17" t="s">
        <v>186</v>
      </c>
    </row>
    <row r="469" spans="6:222" x14ac:dyDescent="0.25">
      <c r="F469" s="2"/>
      <c r="HC469" s="22" t="s">
        <v>186</v>
      </c>
      <c r="HD469" s="22" t="s">
        <v>186</v>
      </c>
      <c r="HF469" s="15">
        <v>1000112</v>
      </c>
      <c r="HG469" s="17" t="s">
        <v>186</v>
      </c>
      <c r="HH469" s="3"/>
      <c r="HI469" s="3"/>
      <c r="HJ469" s="22" t="s">
        <v>186</v>
      </c>
      <c r="HK469" s="22" t="s">
        <v>186</v>
      </c>
      <c r="HM469" s="15">
        <v>1000099</v>
      </c>
      <c r="HN469" s="17" t="s">
        <v>186</v>
      </c>
    </row>
    <row r="470" spans="6:222" x14ac:dyDescent="0.25">
      <c r="F470" s="2"/>
      <c r="HC470" s="22" t="s">
        <v>186</v>
      </c>
      <c r="HD470" s="22" t="s">
        <v>186</v>
      </c>
      <c r="HF470" s="15">
        <v>1000113</v>
      </c>
      <c r="HG470" s="17" t="s">
        <v>186</v>
      </c>
      <c r="HH470" s="3"/>
      <c r="HI470" s="3"/>
      <c r="HJ470" s="22" t="s">
        <v>186</v>
      </c>
      <c r="HK470" s="22" t="s">
        <v>186</v>
      </c>
      <c r="HM470" s="15">
        <v>1000100</v>
      </c>
      <c r="HN470" s="17" t="s">
        <v>186</v>
      </c>
    </row>
    <row r="471" spans="6:222" x14ac:dyDescent="0.25">
      <c r="F471" s="2"/>
      <c r="HC471" s="22" t="s">
        <v>186</v>
      </c>
      <c r="HD471" s="22" t="s">
        <v>186</v>
      </c>
      <c r="HF471" s="15">
        <v>1000114</v>
      </c>
      <c r="HG471" s="17" t="s">
        <v>186</v>
      </c>
      <c r="HH471" s="3"/>
      <c r="HI471" s="3"/>
      <c r="HJ471" s="22" t="s">
        <v>186</v>
      </c>
      <c r="HK471" s="22" t="s">
        <v>186</v>
      </c>
      <c r="HM471" s="15">
        <v>1000101</v>
      </c>
      <c r="HN471" s="17" t="s">
        <v>186</v>
      </c>
    </row>
    <row r="472" spans="6:222" x14ac:dyDescent="0.25">
      <c r="F472" s="2"/>
      <c r="HC472" s="22" t="s">
        <v>186</v>
      </c>
      <c r="HD472" s="22" t="s">
        <v>186</v>
      </c>
      <c r="HF472" s="15">
        <v>1000115</v>
      </c>
      <c r="HG472" s="17" t="s">
        <v>186</v>
      </c>
      <c r="HH472" s="3"/>
      <c r="HI472" s="3"/>
      <c r="HJ472" s="22" t="s">
        <v>186</v>
      </c>
      <c r="HK472" s="22" t="s">
        <v>186</v>
      </c>
      <c r="HM472" s="15">
        <v>1000102</v>
      </c>
      <c r="HN472" s="17" t="s">
        <v>186</v>
      </c>
    </row>
    <row r="473" spans="6:222" x14ac:dyDescent="0.25">
      <c r="F473" s="2"/>
      <c r="HC473" s="22" t="s">
        <v>186</v>
      </c>
      <c r="HD473" s="22" t="s">
        <v>186</v>
      </c>
      <c r="HF473" s="15">
        <v>1000116</v>
      </c>
      <c r="HG473" s="17" t="s">
        <v>186</v>
      </c>
      <c r="HH473" s="3"/>
      <c r="HI473" s="3"/>
      <c r="HJ473" s="22" t="s">
        <v>186</v>
      </c>
      <c r="HK473" s="22" t="s">
        <v>186</v>
      </c>
      <c r="HM473" s="15">
        <v>1000103</v>
      </c>
      <c r="HN473" s="17" t="s">
        <v>186</v>
      </c>
    </row>
    <row r="474" spans="6:222" x14ac:dyDescent="0.25">
      <c r="F474" s="2"/>
      <c r="HC474" s="22" t="s">
        <v>186</v>
      </c>
      <c r="HD474" s="22" t="s">
        <v>186</v>
      </c>
      <c r="HF474" s="15">
        <v>1000117</v>
      </c>
      <c r="HG474" s="17" t="s">
        <v>186</v>
      </c>
      <c r="HH474" s="3"/>
      <c r="HI474" s="3"/>
      <c r="HJ474" s="22" t="s">
        <v>186</v>
      </c>
      <c r="HK474" s="22" t="s">
        <v>186</v>
      </c>
      <c r="HM474" s="15">
        <v>1000104</v>
      </c>
      <c r="HN474" s="17" t="s">
        <v>186</v>
      </c>
    </row>
    <row r="475" spans="6:222" x14ac:dyDescent="0.25">
      <c r="F475" s="2"/>
      <c r="HC475" s="22" t="s">
        <v>186</v>
      </c>
      <c r="HD475" s="22" t="s">
        <v>186</v>
      </c>
      <c r="HF475" s="15">
        <v>1000118</v>
      </c>
      <c r="HG475" s="17" t="s">
        <v>186</v>
      </c>
      <c r="HH475" s="3"/>
      <c r="HI475" s="3"/>
      <c r="HJ475" s="22" t="s">
        <v>186</v>
      </c>
      <c r="HK475" s="22" t="s">
        <v>186</v>
      </c>
      <c r="HM475" s="15">
        <v>1000105</v>
      </c>
      <c r="HN475" s="17" t="s">
        <v>186</v>
      </c>
    </row>
    <row r="476" spans="6:222" x14ac:dyDescent="0.25">
      <c r="F476" s="2"/>
      <c r="HC476" s="22" t="s">
        <v>186</v>
      </c>
      <c r="HD476" s="22" t="s">
        <v>186</v>
      </c>
      <c r="HF476" s="15">
        <v>1000119</v>
      </c>
      <c r="HG476" s="17" t="s">
        <v>186</v>
      </c>
      <c r="HH476" s="3"/>
      <c r="HI476" s="3"/>
      <c r="HJ476" s="22" t="s">
        <v>186</v>
      </c>
      <c r="HK476" s="22" t="s">
        <v>186</v>
      </c>
      <c r="HM476" s="15">
        <v>1000106</v>
      </c>
      <c r="HN476" s="17" t="s">
        <v>186</v>
      </c>
    </row>
    <row r="477" spans="6:222" x14ac:dyDescent="0.25">
      <c r="F477" s="2"/>
      <c r="HC477" s="22" t="s">
        <v>186</v>
      </c>
      <c r="HD477" s="22" t="s">
        <v>186</v>
      </c>
      <c r="HF477" s="15">
        <v>1000120</v>
      </c>
      <c r="HG477" s="17" t="s">
        <v>186</v>
      </c>
      <c r="HH477" s="3"/>
      <c r="HI477" s="3"/>
      <c r="HJ477" s="22" t="s">
        <v>186</v>
      </c>
      <c r="HK477" s="22" t="s">
        <v>186</v>
      </c>
      <c r="HM477" s="15">
        <v>1000107</v>
      </c>
      <c r="HN477" s="17" t="s">
        <v>186</v>
      </c>
    </row>
    <row r="478" spans="6:222" x14ac:dyDescent="0.25">
      <c r="F478" s="2"/>
      <c r="HC478" s="22" t="s">
        <v>186</v>
      </c>
      <c r="HD478" s="22" t="s">
        <v>186</v>
      </c>
      <c r="HF478" s="15">
        <v>1000121</v>
      </c>
      <c r="HG478" s="17" t="s">
        <v>186</v>
      </c>
      <c r="HH478" s="3"/>
      <c r="HI478" s="3"/>
      <c r="HJ478" s="22" t="s">
        <v>186</v>
      </c>
      <c r="HK478" s="22" t="s">
        <v>186</v>
      </c>
      <c r="HM478" s="15">
        <v>1000108</v>
      </c>
      <c r="HN478" s="17" t="s">
        <v>186</v>
      </c>
    </row>
    <row r="479" spans="6:222" x14ac:dyDescent="0.25">
      <c r="F479" s="2"/>
      <c r="HC479" s="22" t="s">
        <v>186</v>
      </c>
      <c r="HD479" s="22" t="s">
        <v>186</v>
      </c>
      <c r="HF479" s="15">
        <v>1000122</v>
      </c>
      <c r="HG479" s="17" t="s">
        <v>186</v>
      </c>
      <c r="HH479" s="3"/>
      <c r="HI479" s="3"/>
      <c r="HJ479" s="22" t="s">
        <v>186</v>
      </c>
      <c r="HK479" s="22" t="s">
        <v>186</v>
      </c>
      <c r="HM479" s="15">
        <v>1000109</v>
      </c>
      <c r="HN479" s="17" t="s">
        <v>186</v>
      </c>
    </row>
    <row r="480" spans="6:222" x14ac:dyDescent="0.25">
      <c r="F480" s="2"/>
      <c r="HC480" s="22" t="s">
        <v>186</v>
      </c>
      <c r="HD480" s="22" t="s">
        <v>186</v>
      </c>
      <c r="HF480" s="15">
        <v>1000123</v>
      </c>
      <c r="HG480" s="17" t="s">
        <v>186</v>
      </c>
      <c r="HH480" s="3"/>
      <c r="HI480" s="3"/>
      <c r="HJ480" s="22" t="s">
        <v>186</v>
      </c>
      <c r="HK480" s="22" t="s">
        <v>186</v>
      </c>
      <c r="HM480" s="15">
        <v>1000110</v>
      </c>
      <c r="HN480" s="17" t="s">
        <v>186</v>
      </c>
    </row>
    <row r="481" spans="6:222" x14ac:dyDescent="0.25">
      <c r="F481" s="2"/>
      <c r="HC481" s="22" t="s">
        <v>186</v>
      </c>
      <c r="HD481" s="22" t="s">
        <v>186</v>
      </c>
      <c r="HF481" s="15">
        <v>1000124</v>
      </c>
      <c r="HG481" s="17" t="s">
        <v>186</v>
      </c>
      <c r="HH481" s="3"/>
      <c r="HI481" s="3"/>
      <c r="HJ481" s="22" t="s">
        <v>186</v>
      </c>
      <c r="HK481" s="22" t="s">
        <v>186</v>
      </c>
      <c r="HM481" s="15">
        <v>1000111</v>
      </c>
      <c r="HN481" s="17" t="s">
        <v>186</v>
      </c>
    </row>
    <row r="482" spans="6:222" x14ac:dyDescent="0.25">
      <c r="F482" s="2"/>
      <c r="HC482" s="22" t="s">
        <v>186</v>
      </c>
      <c r="HD482" s="22" t="s">
        <v>186</v>
      </c>
      <c r="HF482" s="15">
        <v>1000125</v>
      </c>
      <c r="HG482" s="17" t="s">
        <v>186</v>
      </c>
      <c r="HH482" s="3"/>
      <c r="HI482" s="3"/>
      <c r="HJ482" s="22" t="s">
        <v>186</v>
      </c>
      <c r="HK482" s="22" t="s">
        <v>186</v>
      </c>
      <c r="HM482" s="15">
        <v>1000112</v>
      </c>
      <c r="HN482" s="17" t="s">
        <v>186</v>
      </c>
    </row>
    <row r="483" spans="6:222" x14ac:dyDescent="0.25">
      <c r="F483" s="2"/>
      <c r="HC483" s="22" t="s">
        <v>186</v>
      </c>
      <c r="HD483" s="22" t="s">
        <v>186</v>
      </c>
      <c r="HF483" s="15">
        <v>1000126</v>
      </c>
      <c r="HG483" s="17" t="s">
        <v>186</v>
      </c>
      <c r="HH483" s="3"/>
      <c r="HI483" s="3"/>
      <c r="HJ483" s="22" t="s">
        <v>186</v>
      </c>
      <c r="HK483" s="22" t="s">
        <v>186</v>
      </c>
      <c r="HM483" s="15">
        <v>1000113</v>
      </c>
      <c r="HN483" s="17" t="s">
        <v>186</v>
      </c>
    </row>
    <row r="484" spans="6:222" x14ac:dyDescent="0.25">
      <c r="F484" s="2"/>
      <c r="HC484" s="22" t="s">
        <v>186</v>
      </c>
      <c r="HD484" s="22" t="s">
        <v>186</v>
      </c>
      <c r="HF484" s="15">
        <v>1000127</v>
      </c>
      <c r="HG484" s="17" t="s">
        <v>186</v>
      </c>
      <c r="HH484" s="3"/>
      <c r="HI484" s="3"/>
      <c r="HJ484" s="22" t="s">
        <v>186</v>
      </c>
      <c r="HK484" s="22" t="s">
        <v>186</v>
      </c>
      <c r="HM484" s="15">
        <v>1000114</v>
      </c>
      <c r="HN484" s="17" t="s">
        <v>186</v>
      </c>
    </row>
    <row r="485" spans="6:222" x14ac:dyDescent="0.25">
      <c r="F485" s="2"/>
      <c r="HC485" s="22" t="s">
        <v>186</v>
      </c>
      <c r="HD485" s="22" t="s">
        <v>186</v>
      </c>
      <c r="HF485" s="15">
        <v>1000128</v>
      </c>
      <c r="HG485" s="17" t="s">
        <v>186</v>
      </c>
      <c r="HH485" s="3"/>
      <c r="HI485" s="3"/>
      <c r="HJ485" s="22" t="s">
        <v>186</v>
      </c>
      <c r="HK485" s="22" t="s">
        <v>186</v>
      </c>
      <c r="HM485" s="15">
        <v>1000115</v>
      </c>
      <c r="HN485" s="17" t="s">
        <v>186</v>
      </c>
    </row>
    <row r="486" spans="6:222" x14ac:dyDescent="0.25">
      <c r="F486" s="2"/>
      <c r="HC486" s="22" t="s">
        <v>186</v>
      </c>
      <c r="HD486" s="22" t="s">
        <v>186</v>
      </c>
      <c r="HF486" s="15">
        <v>1000129</v>
      </c>
      <c r="HG486" s="17" t="s">
        <v>186</v>
      </c>
      <c r="HH486" s="3"/>
      <c r="HI486" s="3"/>
      <c r="HJ486" s="22" t="s">
        <v>186</v>
      </c>
      <c r="HK486" s="22" t="s">
        <v>186</v>
      </c>
      <c r="HM486" s="15">
        <v>1000116</v>
      </c>
      <c r="HN486" s="17" t="s">
        <v>186</v>
      </c>
    </row>
    <row r="487" spans="6:222" x14ac:dyDescent="0.25">
      <c r="F487" s="2"/>
      <c r="HC487" s="22" t="s">
        <v>186</v>
      </c>
      <c r="HD487" s="22" t="s">
        <v>186</v>
      </c>
      <c r="HF487" s="15">
        <v>1000130</v>
      </c>
      <c r="HG487" s="17" t="s">
        <v>186</v>
      </c>
      <c r="HH487" s="3"/>
      <c r="HI487" s="3"/>
      <c r="HJ487" s="22" t="s">
        <v>186</v>
      </c>
      <c r="HK487" s="22" t="s">
        <v>186</v>
      </c>
      <c r="HM487" s="15">
        <v>1000117</v>
      </c>
      <c r="HN487" s="17" t="s">
        <v>186</v>
      </c>
    </row>
    <row r="488" spans="6:222" x14ac:dyDescent="0.25">
      <c r="F488" s="2"/>
      <c r="HC488" s="22" t="s">
        <v>186</v>
      </c>
      <c r="HD488" s="22" t="s">
        <v>186</v>
      </c>
      <c r="HF488" s="15">
        <v>1000131</v>
      </c>
      <c r="HG488" s="17" t="s">
        <v>186</v>
      </c>
      <c r="HH488" s="3"/>
      <c r="HI488" s="3"/>
      <c r="HJ488" s="22" t="s">
        <v>186</v>
      </c>
      <c r="HK488" s="22" t="s">
        <v>186</v>
      </c>
      <c r="HM488" s="15">
        <v>1000118</v>
      </c>
      <c r="HN488" s="17" t="s">
        <v>186</v>
      </c>
    </row>
    <row r="489" spans="6:222" x14ac:dyDescent="0.25">
      <c r="F489" s="2"/>
      <c r="HC489" s="22" t="s">
        <v>186</v>
      </c>
      <c r="HD489" s="22" t="s">
        <v>186</v>
      </c>
      <c r="HF489" s="15">
        <v>1000132</v>
      </c>
      <c r="HG489" s="17" t="s">
        <v>186</v>
      </c>
      <c r="HH489" s="3"/>
      <c r="HI489" s="3"/>
      <c r="HJ489" s="22" t="s">
        <v>186</v>
      </c>
      <c r="HK489" s="22" t="s">
        <v>186</v>
      </c>
      <c r="HM489" s="15">
        <v>1000119</v>
      </c>
      <c r="HN489" s="17" t="s">
        <v>186</v>
      </c>
    </row>
    <row r="490" spans="6:222" x14ac:dyDescent="0.25">
      <c r="F490" s="2"/>
      <c r="HC490" s="22" t="s">
        <v>186</v>
      </c>
      <c r="HD490" s="22" t="s">
        <v>186</v>
      </c>
      <c r="HF490" s="15">
        <v>1000133</v>
      </c>
      <c r="HG490" s="17" t="s">
        <v>186</v>
      </c>
      <c r="HH490" s="3"/>
      <c r="HI490" s="3"/>
      <c r="HJ490" s="22" t="s">
        <v>186</v>
      </c>
      <c r="HK490" s="22" t="s">
        <v>186</v>
      </c>
      <c r="HM490" s="15">
        <v>1000120</v>
      </c>
      <c r="HN490" s="17" t="s">
        <v>186</v>
      </c>
    </row>
    <row r="491" spans="6:222" x14ac:dyDescent="0.25">
      <c r="F491" s="2"/>
      <c r="HC491" s="22" t="s">
        <v>186</v>
      </c>
      <c r="HD491" s="22" t="s">
        <v>186</v>
      </c>
      <c r="HF491" s="15">
        <v>1000134</v>
      </c>
      <c r="HG491" s="17" t="s">
        <v>186</v>
      </c>
      <c r="HH491" s="3"/>
      <c r="HI491" s="3"/>
      <c r="HJ491" s="22" t="s">
        <v>186</v>
      </c>
      <c r="HK491" s="22" t="s">
        <v>186</v>
      </c>
      <c r="HM491" s="15">
        <v>1000121</v>
      </c>
      <c r="HN491" s="17" t="s">
        <v>186</v>
      </c>
    </row>
    <row r="492" spans="6:222" x14ac:dyDescent="0.25">
      <c r="F492" s="2"/>
      <c r="HC492" s="22" t="s">
        <v>186</v>
      </c>
      <c r="HD492" s="22" t="s">
        <v>186</v>
      </c>
      <c r="HF492" s="15">
        <v>1000135</v>
      </c>
      <c r="HG492" s="17" t="s">
        <v>186</v>
      </c>
      <c r="HH492" s="3"/>
      <c r="HI492" s="3"/>
      <c r="HJ492" s="22" t="s">
        <v>186</v>
      </c>
      <c r="HK492" s="22" t="s">
        <v>186</v>
      </c>
      <c r="HM492" s="15">
        <v>1000122</v>
      </c>
      <c r="HN492" s="17" t="s">
        <v>186</v>
      </c>
    </row>
    <row r="493" spans="6:222" x14ac:dyDescent="0.25">
      <c r="F493" s="2"/>
      <c r="HC493" s="22" t="s">
        <v>186</v>
      </c>
      <c r="HD493" s="22" t="s">
        <v>186</v>
      </c>
      <c r="HF493" s="15">
        <v>1000136</v>
      </c>
      <c r="HG493" s="17" t="s">
        <v>186</v>
      </c>
      <c r="HH493" s="3"/>
      <c r="HI493" s="3"/>
      <c r="HJ493" s="22" t="s">
        <v>186</v>
      </c>
      <c r="HK493" s="22" t="s">
        <v>186</v>
      </c>
      <c r="HM493" s="15">
        <v>1000123</v>
      </c>
      <c r="HN493" s="17" t="s">
        <v>186</v>
      </c>
    </row>
    <row r="494" spans="6:222" x14ac:dyDescent="0.25">
      <c r="F494" s="2"/>
      <c r="HC494" s="22" t="s">
        <v>186</v>
      </c>
      <c r="HD494" s="22" t="s">
        <v>186</v>
      </c>
      <c r="HF494" s="15">
        <v>1000137</v>
      </c>
      <c r="HG494" s="17" t="s">
        <v>186</v>
      </c>
      <c r="HH494" s="3"/>
      <c r="HI494" s="3"/>
      <c r="HJ494" s="22" t="s">
        <v>186</v>
      </c>
      <c r="HK494" s="22" t="s">
        <v>186</v>
      </c>
      <c r="HM494" s="15">
        <v>1000124</v>
      </c>
      <c r="HN494" s="17" t="s">
        <v>186</v>
      </c>
    </row>
    <row r="495" spans="6:222" x14ac:dyDescent="0.25">
      <c r="F495" s="2"/>
      <c r="HC495" s="22" t="s">
        <v>186</v>
      </c>
      <c r="HD495" s="22" t="s">
        <v>186</v>
      </c>
      <c r="HF495" s="15">
        <v>1000138</v>
      </c>
      <c r="HG495" s="17" t="s">
        <v>186</v>
      </c>
      <c r="HH495" s="3"/>
      <c r="HI495" s="3"/>
      <c r="HJ495" s="22" t="s">
        <v>186</v>
      </c>
      <c r="HK495" s="22" t="s">
        <v>186</v>
      </c>
      <c r="HM495" s="15">
        <v>1000125</v>
      </c>
      <c r="HN495" s="17" t="s">
        <v>186</v>
      </c>
    </row>
    <row r="496" spans="6:222" x14ac:dyDescent="0.25">
      <c r="F496" s="2"/>
      <c r="HC496" s="22" t="s">
        <v>186</v>
      </c>
      <c r="HD496" s="22" t="s">
        <v>186</v>
      </c>
      <c r="HF496" s="15">
        <v>1000139</v>
      </c>
      <c r="HG496" s="17" t="s">
        <v>186</v>
      </c>
      <c r="HH496" s="3"/>
      <c r="HI496" s="3"/>
      <c r="HJ496" s="22" t="s">
        <v>186</v>
      </c>
      <c r="HK496" s="22" t="s">
        <v>186</v>
      </c>
      <c r="HM496" s="15">
        <v>1000126</v>
      </c>
      <c r="HN496" s="17" t="s">
        <v>186</v>
      </c>
    </row>
    <row r="497" spans="6:222" x14ac:dyDescent="0.25">
      <c r="F497" s="2"/>
      <c r="HC497" s="22" t="s">
        <v>186</v>
      </c>
      <c r="HD497" s="22" t="s">
        <v>186</v>
      </c>
      <c r="HF497" s="15">
        <v>1000140</v>
      </c>
      <c r="HG497" s="17" t="s">
        <v>186</v>
      </c>
      <c r="HH497" s="3"/>
      <c r="HI497" s="3"/>
      <c r="HJ497" s="22" t="s">
        <v>186</v>
      </c>
      <c r="HK497" s="22" t="s">
        <v>186</v>
      </c>
      <c r="HM497" s="15">
        <v>1000127</v>
      </c>
      <c r="HN497" s="17" t="s">
        <v>186</v>
      </c>
    </row>
    <row r="498" spans="6:222" x14ac:dyDescent="0.25">
      <c r="F498" s="2"/>
      <c r="HC498" s="22" t="s">
        <v>186</v>
      </c>
      <c r="HD498" s="22" t="s">
        <v>186</v>
      </c>
      <c r="HF498" s="15">
        <v>1000141</v>
      </c>
      <c r="HG498" s="17" t="s">
        <v>186</v>
      </c>
      <c r="HH498" s="3"/>
      <c r="HI498" s="3"/>
      <c r="HJ498" s="22" t="s">
        <v>186</v>
      </c>
      <c r="HK498" s="22" t="s">
        <v>186</v>
      </c>
      <c r="HM498" s="15">
        <v>1000128</v>
      </c>
      <c r="HN498" s="17" t="s">
        <v>186</v>
      </c>
    </row>
    <row r="499" spans="6:222" x14ac:dyDescent="0.25">
      <c r="F499" s="2"/>
      <c r="HC499" s="22" t="s">
        <v>186</v>
      </c>
      <c r="HD499" s="22" t="s">
        <v>186</v>
      </c>
      <c r="HF499" s="15">
        <v>1000142</v>
      </c>
      <c r="HG499" s="17" t="s">
        <v>186</v>
      </c>
      <c r="HH499" s="3"/>
      <c r="HI499" s="3"/>
      <c r="HJ499" s="22" t="s">
        <v>186</v>
      </c>
      <c r="HK499" s="22" t="s">
        <v>186</v>
      </c>
      <c r="HM499" s="15">
        <v>1000129</v>
      </c>
      <c r="HN499" s="17" t="s">
        <v>186</v>
      </c>
    </row>
    <row r="500" spans="6:222" x14ac:dyDescent="0.25">
      <c r="F500" s="2"/>
      <c r="HC500" s="22" t="s">
        <v>186</v>
      </c>
      <c r="HD500" s="22" t="s">
        <v>186</v>
      </c>
      <c r="HF500" s="15">
        <v>1000143</v>
      </c>
      <c r="HG500" s="17" t="s">
        <v>186</v>
      </c>
      <c r="HH500" s="3"/>
      <c r="HI500" s="3"/>
      <c r="HJ500" s="22" t="s">
        <v>186</v>
      </c>
      <c r="HK500" s="22" t="s">
        <v>186</v>
      </c>
      <c r="HM500" s="15">
        <v>1000130</v>
      </c>
      <c r="HN500" s="17" t="s">
        <v>186</v>
      </c>
    </row>
    <row r="501" spans="6:222" x14ac:dyDescent="0.25">
      <c r="F501" s="2"/>
      <c r="HC501" s="22" t="s">
        <v>186</v>
      </c>
      <c r="HD501" s="22" t="s">
        <v>186</v>
      </c>
      <c r="HF501" s="15">
        <v>1000144</v>
      </c>
      <c r="HG501" s="17" t="s">
        <v>186</v>
      </c>
      <c r="HH501" s="3"/>
      <c r="HI501" s="3"/>
      <c r="HJ501" s="22" t="s">
        <v>186</v>
      </c>
      <c r="HK501" s="22" t="s">
        <v>186</v>
      </c>
      <c r="HM501" s="15">
        <v>1000131</v>
      </c>
      <c r="HN501" s="17" t="s">
        <v>186</v>
      </c>
    </row>
    <row r="502" spans="6:222" x14ac:dyDescent="0.25">
      <c r="F502" s="2"/>
      <c r="HC502" s="22" t="s">
        <v>186</v>
      </c>
      <c r="HD502" s="22" t="s">
        <v>186</v>
      </c>
      <c r="HF502" s="15">
        <v>1000145</v>
      </c>
      <c r="HG502" s="17" t="s">
        <v>186</v>
      </c>
      <c r="HH502" s="3"/>
      <c r="HI502" s="3"/>
      <c r="HJ502" s="22" t="s">
        <v>186</v>
      </c>
      <c r="HK502" s="22" t="s">
        <v>186</v>
      </c>
      <c r="HM502" s="15">
        <v>1000132</v>
      </c>
      <c r="HN502" s="17" t="s">
        <v>186</v>
      </c>
    </row>
    <row r="503" spans="6:222" x14ac:dyDescent="0.25">
      <c r="F503" s="2"/>
      <c r="HC503" s="22" t="s">
        <v>186</v>
      </c>
      <c r="HD503" s="22" t="s">
        <v>186</v>
      </c>
      <c r="HF503" s="15">
        <v>1000146</v>
      </c>
      <c r="HG503" s="17" t="s">
        <v>186</v>
      </c>
      <c r="HH503" s="3"/>
      <c r="HI503" s="3"/>
      <c r="HJ503" s="22" t="s">
        <v>186</v>
      </c>
      <c r="HK503" s="22" t="s">
        <v>186</v>
      </c>
      <c r="HM503" s="15">
        <v>1000133</v>
      </c>
      <c r="HN503" s="17" t="s">
        <v>186</v>
      </c>
    </row>
    <row r="504" spans="6:222" x14ac:dyDescent="0.25">
      <c r="F504" s="2"/>
      <c r="HC504" s="22" t="s">
        <v>186</v>
      </c>
      <c r="HD504" s="22" t="s">
        <v>186</v>
      </c>
      <c r="HF504" s="15">
        <v>1000147</v>
      </c>
      <c r="HG504" s="17" t="s">
        <v>186</v>
      </c>
      <c r="HH504" s="3"/>
      <c r="HI504" s="3"/>
      <c r="HJ504" s="22" t="s">
        <v>186</v>
      </c>
      <c r="HK504" s="22" t="s">
        <v>186</v>
      </c>
      <c r="HM504" s="15">
        <v>1000134</v>
      </c>
      <c r="HN504" s="17" t="s">
        <v>186</v>
      </c>
    </row>
    <row r="505" spans="6:222" x14ac:dyDescent="0.25">
      <c r="F505" s="2"/>
      <c r="HC505" s="22" t="s">
        <v>186</v>
      </c>
      <c r="HD505" s="22" t="s">
        <v>186</v>
      </c>
      <c r="HF505" s="15">
        <v>1000148</v>
      </c>
      <c r="HG505" s="17" t="s">
        <v>186</v>
      </c>
      <c r="HH505" s="3"/>
      <c r="HI505" s="3"/>
      <c r="HJ505" s="22" t="s">
        <v>186</v>
      </c>
      <c r="HK505" s="22" t="s">
        <v>186</v>
      </c>
      <c r="HM505" s="15">
        <v>1000135</v>
      </c>
      <c r="HN505" s="17" t="s">
        <v>186</v>
      </c>
    </row>
    <row r="506" spans="6:222" x14ac:dyDescent="0.25">
      <c r="F506" s="2"/>
      <c r="HC506" s="22" t="s">
        <v>186</v>
      </c>
      <c r="HD506" s="22" t="s">
        <v>186</v>
      </c>
      <c r="HF506" s="15">
        <v>1000149</v>
      </c>
      <c r="HG506" s="17" t="s">
        <v>186</v>
      </c>
      <c r="HH506" s="3"/>
      <c r="HI506" s="3"/>
      <c r="HJ506" s="22" t="s">
        <v>186</v>
      </c>
      <c r="HK506" s="22" t="s">
        <v>186</v>
      </c>
      <c r="HM506" s="15">
        <v>1000136</v>
      </c>
      <c r="HN506" s="17" t="s">
        <v>186</v>
      </c>
    </row>
    <row r="507" spans="6:222" x14ac:dyDescent="0.25">
      <c r="F507" s="2"/>
      <c r="HC507" s="22" t="s">
        <v>186</v>
      </c>
      <c r="HD507" s="22" t="s">
        <v>186</v>
      </c>
      <c r="HF507" s="15">
        <v>1000150</v>
      </c>
      <c r="HG507" s="17" t="s">
        <v>186</v>
      </c>
      <c r="HH507" s="3"/>
      <c r="HI507" s="3"/>
      <c r="HJ507" s="22" t="s">
        <v>186</v>
      </c>
      <c r="HK507" s="22" t="s">
        <v>186</v>
      </c>
      <c r="HM507" s="15">
        <v>1000137</v>
      </c>
      <c r="HN507" s="17" t="s">
        <v>186</v>
      </c>
    </row>
    <row r="508" spans="6:222" x14ac:dyDescent="0.25">
      <c r="F508" s="2"/>
      <c r="HC508" s="22" t="s">
        <v>186</v>
      </c>
      <c r="HD508" s="22" t="s">
        <v>186</v>
      </c>
      <c r="HF508" s="15">
        <v>1000151</v>
      </c>
      <c r="HG508" s="17" t="s">
        <v>186</v>
      </c>
      <c r="HH508" s="3"/>
      <c r="HI508" s="3"/>
      <c r="HJ508" s="22" t="s">
        <v>186</v>
      </c>
      <c r="HK508" s="22" t="s">
        <v>186</v>
      </c>
      <c r="HM508" s="15">
        <v>1000138</v>
      </c>
      <c r="HN508" s="17" t="s">
        <v>186</v>
      </c>
    </row>
    <row r="509" spans="6:222" x14ac:dyDescent="0.25">
      <c r="F509" s="2"/>
      <c r="HC509" s="22" t="s">
        <v>186</v>
      </c>
      <c r="HD509" s="22" t="s">
        <v>186</v>
      </c>
      <c r="HF509" s="15">
        <v>1000152</v>
      </c>
      <c r="HG509" s="17" t="s">
        <v>186</v>
      </c>
      <c r="HH509" s="3"/>
      <c r="HI509" s="3"/>
      <c r="HJ509" s="22" t="s">
        <v>186</v>
      </c>
      <c r="HK509" s="22" t="s">
        <v>186</v>
      </c>
      <c r="HM509" s="15">
        <v>1000139</v>
      </c>
      <c r="HN509" s="17" t="s">
        <v>186</v>
      </c>
    </row>
    <row r="510" spans="6:222" x14ac:dyDescent="0.25">
      <c r="F510" s="2"/>
      <c r="HC510" s="22" t="s">
        <v>186</v>
      </c>
      <c r="HD510" s="22" t="s">
        <v>186</v>
      </c>
      <c r="HF510" s="15">
        <v>1000153</v>
      </c>
      <c r="HG510" s="17" t="s">
        <v>186</v>
      </c>
      <c r="HH510" s="3"/>
      <c r="HI510" s="3"/>
      <c r="HJ510" s="22" t="s">
        <v>186</v>
      </c>
      <c r="HK510" s="22" t="s">
        <v>186</v>
      </c>
      <c r="HM510" s="15">
        <v>1000140</v>
      </c>
      <c r="HN510" s="17" t="s">
        <v>186</v>
      </c>
    </row>
    <row r="511" spans="6:222" x14ac:dyDescent="0.25">
      <c r="F511" s="2"/>
      <c r="HC511" s="22" t="s">
        <v>186</v>
      </c>
      <c r="HD511" s="22" t="s">
        <v>186</v>
      </c>
      <c r="HF511" s="15">
        <v>1000154</v>
      </c>
      <c r="HG511" s="17" t="s">
        <v>186</v>
      </c>
      <c r="HH511" s="3"/>
      <c r="HI511" s="3"/>
      <c r="HJ511" s="22" t="s">
        <v>186</v>
      </c>
      <c r="HK511" s="22" t="s">
        <v>186</v>
      </c>
      <c r="HM511" s="15">
        <v>1000141</v>
      </c>
      <c r="HN511" s="17" t="s">
        <v>186</v>
      </c>
    </row>
    <row r="512" spans="6:222" x14ac:dyDescent="0.25">
      <c r="F512" s="2"/>
      <c r="HC512" s="22" t="s">
        <v>186</v>
      </c>
      <c r="HD512" s="22" t="s">
        <v>186</v>
      </c>
      <c r="HF512" s="15">
        <v>1000155</v>
      </c>
      <c r="HG512" s="17" t="s">
        <v>186</v>
      </c>
      <c r="HH512" s="3"/>
      <c r="HI512" s="3"/>
      <c r="HJ512" s="22" t="s">
        <v>186</v>
      </c>
      <c r="HK512" s="22" t="s">
        <v>186</v>
      </c>
      <c r="HM512" s="15">
        <v>1000142</v>
      </c>
      <c r="HN512" s="17" t="s">
        <v>186</v>
      </c>
    </row>
    <row r="513" spans="6:222" x14ac:dyDescent="0.25">
      <c r="F513" s="2"/>
      <c r="HC513" s="22" t="s">
        <v>186</v>
      </c>
      <c r="HD513" s="22" t="s">
        <v>186</v>
      </c>
      <c r="HF513" s="15">
        <v>1000156</v>
      </c>
      <c r="HG513" s="17" t="s">
        <v>186</v>
      </c>
      <c r="HH513" s="3"/>
      <c r="HI513" s="3"/>
      <c r="HJ513" s="22" t="s">
        <v>186</v>
      </c>
      <c r="HK513" s="22" t="s">
        <v>186</v>
      </c>
      <c r="HM513" s="15">
        <v>1000143</v>
      </c>
      <c r="HN513" s="17" t="s">
        <v>186</v>
      </c>
    </row>
    <row r="514" spans="6:222" x14ac:dyDescent="0.25">
      <c r="F514" s="2"/>
      <c r="HC514" s="22" t="s">
        <v>186</v>
      </c>
      <c r="HD514" s="22" t="s">
        <v>186</v>
      </c>
      <c r="HF514" s="15">
        <v>1000157</v>
      </c>
      <c r="HG514" s="17" t="s">
        <v>186</v>
      </c>
      <c r="HH514" s="3"/>
      <c r="HI514" s="3"/>
      <c r="HJ514" s="22" t="s">
        <v>186</v>
      </c>
      <c r="HK514" s="22" t="s">
        <v>186</v>
      </c>
      <c r="HM514" s="15">
        <v>1000144</v>
      </c>
      <c r="HN514" s="17" t="s">
        <v>186</v>
      </c>
    </row>
    <row r="515" spans="6:222" x14ac:dyDescent="0.25">
      <c r="F515" s="2"/>
      <c r="HC515" s="22" t="s">
        <v>186</v>
      </c>
      <c r="HD515" s="22" t="s">
        <v>186</v>
      </c>
      <c r="HF515" s="15">
        <v>1000158</v>
      </c>
      <c r="HG515" s="17" t="s">
        <v>186</v>
      </c>
      <c r="HH515" s="3"/>
      <c r="HI515" s="3"/>
      <c r="HJ515" s="22" t="s">
        <v>186</v>
      </c>
      <c r="HK515" s="22" t="s">
        <v>186</v>
      </c>
      <c r="HM515" s="15">
        <v>1000145</v>
      </c>
      <c r="HN515" s="17" t="s">
        <v>186</v>
      </c>
    </row>
    <row r="516" spans="6:222" x14ac:dyDescent="0.25">
      <c r="F516" s="2"/>
      <c r="HC516" s="22" t="s">
        <v>186</v>
      </c>
      <c r="HD516" s="22" t="s">
        <v>186</v>
      </c>
      <c r="HF516" s="15">
        <v>1000159</v>
      </c>
      <c r="HG516" s="17" t="s">
        <v>186</v>
      </c>
      <c r="HH516" s="3"/>
      <c r="HI516" s="3"/>
      <c r="HJ516" s="22" t="s">
        <v>186</v>
      </c>
      <c r="HK516" s="22" t="s">
        <v>186</v>
      </c>
      <c r="HM516" s="15">
        <v>1000146</v>
      </c>
      <c r="HN516" s="17" t="s">
        <v>186</v>
      </c>
    </row>
    <row r="517" spans="6:222" x14ac:dyDescent="0.25">
      <c r="F517" s="2"/>
      <c r="HC517" s="22" t="s">
        <v>186</v>
      </c>
      <c r="HD517" s="22" t="s">
        <v>186</v>
      </c>
      <c r="HF517" s="15">
        <v>1000160</v>
      </c>
      <c r="HG517" s="17" t="s">
        <v>186</v>
      </c>
      <c r="HH517" s="3"/>
      <c r="HI517" s="3"/>
      <c r="HJ517" s="22" t="s">
        <v>186</v>
      </c>
      <c r="HK517" s="22" t="s">
        <v>186</v>
      </c>
      <c r="HM517" s="15">
        <v>1000147</v>
      </c>
      <c r="HN517" s="17" t="s">
        <v>186</v>
      </c>
    </row>
    <row r="518" spans="6:222" x14ac:dyDescent="0.25">
      <c r="F518" s="2"/>
      <c r="HC518" s="22" t="s">
        <v>186</v>
      </c>
      <c r="HD518" s="22" t="s">
        <v>186</v>
      </c>
      <c r="HF518" s="15">
        <v>1000161</v>
      </c>
      <c r="HG518" s="17" t="s">
        <v>186</v>
      </c>
      <c r="HH518" s="3"/>
      <c r="HI518" s="3"/>
      <c r="HJ518" s="22" t="s">
        <v>186</v>
      </c>
      <c r="HK518" s="22" t="s">
        <v>186</v>
      </c>
      <c r="HM518" s="15">
        <v>1000148</v>
      </c>
      <c r="HN518" s="17" t="s">
        <v>186</v>
      </c>
    </row>
    <row r="519" spans="6:222" x14ac:dyDescent="0.25">
      <c r="F519" s="2"/>
      <c r="HC519" s="22" t="s">
        <v>186</v>
      </c>
      <c r="HD519" s="22" t="s">
        <v>186</v>
      </c>
      <c r="HF519" s="15">
        <v>1000162</v>
      </c>
      <c r="HG519" s="17" t="s">
        <v>186</v>
      </c>
      <c r="HH519" s="3"/>
      <c r="HI519" s="3"/>
      <c r="HJ519" s="22" t="s">
        <v>186</v>
      </c>
      <c r="HK519" s="22" t="s">
        <v>186</v>
      </c>
      <c r="HM519" s="15">
        <v>1000149</v>
      </c>
      <c r="HN519" s="17" t="s">
        <v>186</v>
      </c>
    </row>
    <row r="520" spans="6:222" x14ac:dyDescent="0.25">
      <c r="F520" s="2"/>
      <c r="HC520" s="22" t="s">
        <v>186</v>
      </c>
      <c r="HD520" s="22" t="s">
        <v>186</v>
      </c>
      <c r="HF520" s="15">
        <v>1000163</v>
      </c>
      <c r="HG520" s="17" t="s">
        <v>186</v>
      </c>
      <c r="HH520" s="3"/>
      <c r="HI520" s="3"/>
      <c r="HJ520" s="22" t="s">
        <v>186</v>
      </c>
      <c r="HK520" s="22" t="s">
        <v>186</v>
      </c>
      <c r="HM520" s="15">
        <v>1000150</v>
      </c>
      <c r="HN520" s="17" t="s">
        <v>186</v>
      </c>
    </row>
    <row r="521" spans="6:222" x14ac:dyDescent="0.25">
      <c r="F521" s="2"/>
      <c r="HC521" s="22" t="s">
        <v>186</v>
      </c>
      <c r="HD521" s="22" t="s">
        <v>186</v>
      </c>
      <c r="HF521" s="15">
        <v>1000164</v>
      </c>
      <c r="HG521" s="17" t="s">
        <v>186</v>
      </c>
      <c r="HH521" s="3"/>
      <c r="HI521" s="3"/>
      <c r="HJ521" s="22" t="s">
        <v>186</v>
      </c>
      <c r="HK521" s="22" t="s">
        <v>186</v>
      </c>
      <c r="HM521" s="15">
        <v>1000151</v>
      </c>
      <c r="HN521" s="17" t="s">
        <v>186</v>
      </c>
    </row>
    <row r="522" spans="6:222" x14ac:dyDescent="0.25">
      <c r="F522" s="2"/>
      <c r="HC522" s="22" t="s">
        <v>186</v>
      </c>
      <c r="HD522" s="22" t="s">
        <v>186</v>
      </c>
      <c r="HF522" s="15">
        <v>1000165</v>
      </c>
      <c r="HG522" s="17" t="s">
        <v>186</v>
      </c>
      <c r="HH522" s="3"/>
      <c r="HI522" s="3"/>
      <c r="HJ522" s="22" t="s">
        <v>186</v>
      </c>
      <c r="HK522" s="22" t="s">
        <v>186</v>
      </c>
      <c r="HM522" s="15">
        <v>1000152</v>
      </c>
      <c r="HN522" s="17" t="s">
        <v>186</v>
      </c>
    </row>
    <row r="523" spans="6:222" x14ac:dyDescent="0.25">
      <c r="F523" s="2"/>
      <c r="HC523" s="22" t="s">
        <v>186</v>
      </c>
      <c r="HD523" s="22" t="s">
        <v>186</v>
      </c>
      <c r="HF523" s="15">
        <v>1000166</v>
      </c>
      <c r="HG523" s="17" t="s">
        <v>186</v>
      </c>
      <c r="HH523" s="3"/>
      <c r="HI523" s="3"/>
      <c r="HJ523" s="22" t="s">
        <v>186</v>
      </c>
      <c r="HK523" s="22" t="s">
        <v>186</v>
      </c>
      <c r="HM523" s="15">
        <v>1000153</v>
      </c>
      <c r="HN523" s="17" t="s">
        <v>186</v>
      </c>
    </row>
    <row r="524" spans="6:222" x14ac:dyDescent="0.25">
      <c r="F524" s="2"/>
      <c r="HC524" s="22" t="s">
        <v>186</v>
      </c>
      <c r="HD524" s="22" t="s">
        <v>186</v>
      </c>
      <c r="HF524" s="15">
        <v>1000167</v>
      </c>
      <c r="HG524" s="17" t="s">
        <v>186</v>
      </c>
      <c r="HH524" s="3"/>
      <c r="HI524" s="3"/>
      <c r="HJ524" s="22" t="s">
        <v>186</v>
      </c>
      <c r="HK524" s="22" t="s">
        <v>186</v>
      </c>
      <c r="HM524" s="15">
        <v>1000154</v>
      </c>
      <c r="HN524" s="17" t="s">
        <v>186</v>
      </c>
    </row>
    <row r="525" spans="6:222" x14ac:dyDescent="0.25">
      <c r="F525" s="2"/>
      <c r="HC525" s="22" t="s">
        <v>186</v>
      </c>
      <c r="HD525" s="22" t="s">
        <v>186</v>
      </c>
      <c r="HF525" s="15">
        <v>1000168</v>
      </c>
      <c r="HG525" s="17" t="s">
        <v>186</v>
      </c>
      <c r="HH525" s="3"/>
      <c r="HI525" s="3"/>
      <c r="HJ525" s="22" t="s">
        <v>186</v>
      </c>
      <c r="HK525" s="22" t="s">
        <v>186</v>
      </c>
      <c r="HM525" s="15">
        <v>1000155</v>
      </c>
      <c r="HN525" s="17" t="s">
        <v>186</v>
      </c>
    </row>
    <row r="526" spans="6:222" x14ac:dyDescent="0.25">
      <c r="F526" s="2"/>
      <c r="HC526" s="22" t="s">
        <v>186</v>
      </c>
      <c r="HD526" s="22" t="s">
        <v>186</v>
      </c>
      <c r="HF526" s="15">
        <v>1000169</v>
      </c>
      <c r="HG526" s="17" t="s">
        <v>186</v>
      </c>
      <c r="HH526" s="3"/>
      <c r="HI526" s="3"/>
      <c r="HJ526" s="22" t="s">
        <v>186</v>
      </c>
      <c r="HK526" s="22" t="s">
        <v>186</v>
      </c>
      <c r="HM526" s="15">
        <v>1000156</v>
      </c>
      <c r="HN526" s="17" t="s">
        <v>186</v>
      </c>
    </row>
    <row r="527" spans="6:222" x14ac:dyDescent="0.25">
      <c r="F527" s="2"/>
      <c r="HC527" s="22" t="s">
        <v>186</v>
      </c>
      <c r="HD527" s="22" t="s">
        <v>186</v>
      </c>
      <c r="HF527" s="15">
        <v>1000170</v>
      </c>
      <c r="HG527" s="17" t="s">
        <v>186</v>
      </c>
      <c r="HH527" s="3"/>
      <c r="HI527" s="3"/>
      <c r="HJ527" s="22" t="s">
        <v>186</v>
      </c>
      <c r="HK527" s="22" t="s">
        <v>186</v>
      </c>
      <c r="HM527" s="15">
        <v>1000157</v>
      </c>
      <c r="HN527" s="17" t="s">
        <v>186</v>
      </c>
    </row>
    <row r="528" spans="6:222" x14ac:dyDescent="0.25">
      <c r="F528" s="2"/>
      <c r="HC528" s="22" t="s">
        <v>186</v>
      </c>
      <c r="HD528" s="22" t="s">
        <v>186</v>
      </c>
      <c r="HF528" s="15">
        <v>1000171</v>
      </c>
      <c r="HG528" s="17" t="s">
        <v>186</v>
      </c>
      <c r="HH528" s="3"/>
      <c r="HI528" s="3"/>
      <c r="HJ528" s="22" t="s">
        <v>186</v>
      </c>
      <c r="HK528" s="22" t="s">
        <v>186</v>
      </c>
      <c r="HM528" s="15">
        <v>1000158</v>
      </c>
      <c r="HN528" s="17" t="s">
        <v>186</v>
      </c>
    </row>
    <row r="529" spans="6:222" x14ac:dyDescent="0.25">
      <c r="F529" s="2"/>
      <c r="HC529" s="22" t="s">
        <v>186</v>
      </c>
      <c r="HD529" s="22" t="s">
        <v>186</v>
      </c>
      <c r="HF529" s="15">
        <v>1000172</v>
      </c>
      <c r="HG529" s="17" t="s">
        <v>186</v>
      </c>
      <c r="HH529" s="3"/>
      <c r="HI529" s="3"/>
      <c r="HJ529" s="22" t="s">
        <v>186</v>
      </c>
      <c r="HK529" s="22" t="s">
        <v>186</v>
      </c>
      <c r="HM529" s="15">
        <v>1000159</v>
      </c>
      <c r="HN529" s="17" t="s">
        <v>186</v>
      </c>
    </row>
    <row r="530" spans="6:222" x14ac:dyDescent="0.25">
      <c r="F530" s="2"/>
      <c r="HC530" s="22" t="s">
        <v>186</v>
      </c>
      <c r="HD530" s="22" t="s">
        <v>186</v>
      </c>
      <c r="HF530" s="15">
        <v>1000173</v>
      </c>
      <c r="HG530" s="17" t="s">
        <v>186</v>
      </c>
      <c r="HH530" s="3"/>
      <c r="HI530" s="3"/>
      <c r="HJ530" s="22" t="s">
        <v>186</v>
      </c>
      <c r="HK530" s="22" t="s">
        <v>186</v>
      </c>
      <c r="HM530" s="15">
        <v>1000160</v>
      </c>
      <c r="HN530" s="17" t="s">
        <v>186</v>
      </c>
    </row>
    <row r="531" spans="6:222" x14ac:dyDescent="0.25">
      <c r="F531" s="2"/>
      <c r="HC531" s="22" t="s">
        <v>186</v>
      </c>
      <c r="HD531" s="22" t="s">
        <v>186</v>
      </c>
      <c r="HF531" s="15">
        <v>1000174</v>
      </c>
      <c r="HG531" s="17" t="s">
        <v>186</v>
      </c>
      <c r="HH531" s="3"/>
      <c r="HI531" s="3"/>
      <c r="HJ531" s="22" t="s">
        <v>186</v>
      </c>
      <c r="HK531" s="22" t="s">
        <v>186</v>
      </c>
      <c r="HM531" s="15">
        <v>1000161</v>
      </c>
      <c r="HN531" s="17" t="s">
        <v>186</v>
      </c>
    </row>
    <row r="532" spans="6:222" x14ac:dyDescent="0.25">
      <c r="F532" s="2"/>
      <c r="HC532" s="22" t="s">
        <v>186</v>
      </c>
      <c r="HD532" s="22" t="s">
        <v>186</v>
      </c>
      <c r="HF532" s="15">
        <v>1000175</v>
      </c>
      <c r="HG532" s="17" t="s">
        <v>186</v>
      </c>
      <c r="HH532" s="3"/>
      <c r="HI532" s="3"/>
      <c r="HJ532" s="22" t="s">
        <v>186</v>
      </c>
      <c r="HK532" s="22" t="s">
        <v>186</v>
      </c>
      <c r="HM532" s="15">
        <v>1000162</v>
      </c>
      <c r="HN532" s="17" t="s">
        <v>186</v>
      </c>
    </row>
    <row r="533" spans="6:222" x14ac:dyDescent="0.25">
      <c r="F533" s="2"/>
      <c r="HC533" s="22" t="s">
        <v>186</v>
      </c>
      <c r="HD533" s="22" t="s">
        <v>186</v>
      </c>
      <c r="HF533" s="15">
        <v>1000176</v>
      </c>
      <c r="HG533" s="17" t="s">
        <v>186</v>
      </c>
      <c r="HH533" s="3"/>
      <c r="HI533" s="3"/>
      <c r="HJ533" s="22" t="s">
        <v>186</v>
      </c>
      <c r="HK533" s="22" t="s">
        <v>186</v>
      </c>
      <c r="HM533" s="15">
        <v>1000163</v>
      </c>
      <c r="HN533" s="17" t="s">
        <v>186</v>
      </c>
    </row>
    <row r="534" spans="6:222" x14ac:dyDescent="0.25">
      <c r="F534" s="2"/>
      <c r="HC534" s="22" t="s">
        <v>186</v>
      </c>
      <c r="HD534" s="22" t="s">
        <v>186</v>
      </c>
      <c r="HF534" s="15">
        <v>1000177</v>
      </c>
      <c r="HG534" s="17" t="s">
        <v>186</v>
      </c>
      <c r="HH534" s="3"/>
      <c r="HI534" s="3"/>
      <c r="HJ534" s="22" t="s">
        <v>186</v>
      </c>
      <c r="HK534" s="22" t="s">
        <v>186</v>
      </c>
      <c r="HM534" s="15">
        <v>1000164</v>
      </c>
      <c r="HN534" s="17" t="s">
        <v>186</v>
      </c>
    </row>
    <row r="535" spans="6:222" x14ac:dyDescent="0.25">
      <c r="F535" s="2"/>
      <c r="HC535" s="22" t="s">
        <v>186</v>
      </c>
      <c r="HD535" s="22" t="s">
        <v>186</v>
      </c>
      <c r="HF535" s="15">
        <v>1000178</v>
      </c>
      <c r="HG535" s="17" t="s">
        <v>186</v>
      </c>
      <c r="HH535" s="3"/>
      <c r="HI535" s="3"/>
      <c r="HJ535" s="22" t="s">
        <v>186</v>
      </c>
      <c r="HK535" s="22" t="s">
        <v>186</v>
      </c>
      <c r="HM535" s="15">
        <v>1000165</v>
      </c>
      <c r="HN535" s="17" t="s">
        <v>186</v>
      </c>
    </row>
    <row r="536" spans="6:222" x14ac:dyDescent="0.25">
      <c r="F536" s="2"/>
      <c r="HC536" s="22" t="s">
        <v>186</v>
      </c>
      <c r="HD536" s="22" t="s">
        <v>186</v>
      </c>
      <c r="HF536" s="15">
        <v>1000179</v>
      </c>
      <c r="HG536" s="17" t="s">
        <v>186</v>
      </c>
      <c r="HH536" s="3"/>
      <c r="HI536" s="3"/>
      <c r="HJ536" s="22" t="s">
        <v>186</v>
      </c>
      <c r="HK536" s="22" t="s">
        <v>186</v>
      </c>
      <c r="HM536" s="15">
        <v>1000166</v>
      </c>
      <c r="HN536" s="17" t="s">
        <v>186</v>
      </c>
    </row>
    <row r="537" spans="6:222" x14ac:dyDescent="0.25">
      <c r="F537" s="2"/>
      <c r="HC537" s="22" t="s">
        <v>186</v>
      </c>
      <c r="HD537" s="22" t="s">
        <v>186</v>
      </c>
      <c r="HF537" s="15">
        <v>1000180</v>
      </c>
      <c r="HG537" s="17" t="s">
        <v>186</v>
      </c>
      <c r="HH537" s="3"/>
      <c r="HI537" s="3"/>
      <c r="HJ537" s="22" t="s">
        <v>186</v>
      </c>
      <c r="HK537" s="22" t="s">
        <v>186</v>
      </c>
      <c r="HM537" s="15">
        <v>1000167</v>
      </c>
      <c r="HN537" s="17" t="s">
        <v>186</v>
      </c>
    </row>
    <row r="538" spans="6:222" x14ac:dyDescent="0.25">
      <c r="F538" s="2"/>
      <c r="HC538" s="22" t="s">
        <v>186</v>
      </c>
      <c r="HD538" s="22" t="s">
        <v>186</v>
      </c>
      <c r="HF538" s="15">
        <v>1000181</v>
      </c>
      <c r="HG538" s="17" t="s">
        <v>186</v>
      </c>
      <c r="HH538" s="3"/>
      <c r="HI538" s="3"/>
      <c r="HJ538" s="22" t="s">
        <v>186</v>
      </c>
      <c r="HK538" s="22" t="s">
        <v>186</v>
      </c>
      <c r="HM538" s="15">
        <v>1000168</v>
      </c>
      <c r="HN538" s="17" t="s">
        <v>186</v>
      </c>
    </row>
    <row r="539" spans="6:222" x14ac:dyDescent="0.25">
      <c r="F539" s="2"/>
      <c r="HC539" s="22" t="s">
        <v>186</v>
      </c>
      <c r="HD539" s="22" t="s">
        <v>186</v>
      </c>
      <c r="HF539" s="15">
        <v>1000182</v>
      </c>
      <c r="HG539" s="17" t="s">
        <v>186</v>
      </c>
      <c r="HH539" s="3"/>
      <c r="HI539" s="3"/>
      <c r="HJ539" s="22" t="s">
        <v>186</v>
      </c>
      <c r="HK539" s="22" t="s">
        <v>186</v>
      </c>
      <c r="HM539" s="15">
        <v>1000169</v>
      </c>
      <c r="HN539" s="17" t="s">
        <v>186</v>
      </c>
    </row>
    <row r="540" spans="6:222" x14ac:dyDescent="0.25">
      <c r="F540" s="2"/>
      <c r="HC540" s="22" t="s">
        <v>186</v>
      </c>
      <c r="HD540" s="22" t="s">
        <v>186</v>
      </c>
      <c r="HF540" s="15">
        <v>1000183</v>
      </c>
      <c r="HG540" s="17" t="s">
        <v>186</v>
      </c>
      <c r="HH540" s="3"/>
      <c r="HI540" s="3"/>
      <c r="HJ540" s="22" t="s">
        <v>186</v>
      </c>
      <c r="HK540" s="22" t="s">
        <v>186</v>
      </c>
      <c r="HM540" s="15">
        <v>1000170</v>
      </c>
      <c r="HN540" s="17" t="s">
        <v>186</v>
      </c>
    </row>
    <row r="541" spans="6:222" x14ac:dyDescent="0.25">
      <c r="F541" s="2"/>
      <c r="HC541" s="22" t="s">
        <v>186</v>
      </c>
      <c r="HD541" s="22" t="s">
        <v>186</v>
      </c>
      <c r="HF541" s="15">
        <v>1000184</v>
      </c>
      <c r="HG541" s="17" t="s">
        <v>186</v>
      </c>
      <c r="HH541" s="3"/>
      <c r="HI541" s="3"/>
      <c r="HJ541" s="22" t="s">
        <v>186</v>
      </c>
      <c r="HK541" s="22" t="s">
        <v>186</v>
      </c>
      <c r="HM541" s="15">
        <v>1000171</v>
      </c>
      <c r="HN541" s="17" t="s">
        <v>186</v>
      </c>
    </row>
    <row r="542" spans="6:222" x14ac:dyDescent="0.25">
      <c r="F542" s="2"/>
      <c r="HC542" s="22" t="s">
        <v>186</v>
      </c>
      <c r="HD542" s="22" t="s">
        <v>186</v>
      </c>
      <c r="HF542" s="15">
        <v>1000185</v>
      </c>
      <c r="HG542" s="17" t="s">
        <v>186</v>
      </c>
      <c r="HH542" s="3"/>
      <c r="HI542" s="3"/>
      <c r="HJ542" s="22" t="s">
        <v>186</v>
      </c>
      <c r="HK542" s="22" t="s">
        <v>186</v>
      </c>
      <c r="HM542" s="15">
        <v>1000172</v>
      </c>
      <c r="HN542" s="17" t="s">
        <v>186</v>
      </c>
    </row>
    <row r="543" spans="6:222" x14ac:dyDescent="0.25">
      <c r="F543" s="2"/>
      <c r="HC543" s="22" t="s">
        <v>186</v>
      </c>
      <c r="HD543" s="22" t="s">
        <v>186</v>
      </c>
      <c r="HF543" s="15">
        <v>1000186</v>
      </c>
      <c r="HG543" s="17" t="s">
        <v>186</v>
      </c>
      <c r="HH543" s="3"/>
      <c r="HI543" s="3"/>
      <c r="HJ543" s="22" t="s">
        <v>186</v>
      </c>
      <c r="HK543" s="22" t="s">
        <v>186</v>
      </c>
      <c r="HM543" s="15">
        <v>1000173</v>
      </c>
      <c r="HN543" s="17" t="s">
        <v>186</v>
      </c>
    </row>
    <row r="544" spans="6:222" x14ac:dyDescent="0.25">
      <c r="F544" s="2"/>
      <c r="HC544" s="22" t="s">
        <v>186</v>
      </c>
      <c r="HD544" s="22" t="s">
        <v>186</v>
      </c>
      <c r="HF544" s="15">
        <v>1000187</v>
      </c>
      <c r="HG544" s="17" t="s">
        <v>186</v>
      </c>
      <c r="HH544" s="3"/>
      <c r="HI544" s="3"/>
      <c r="HJ544" s="22" t="s">
        <v>186</v>
      </c>
      <c r="HK544" s="22" t="s">
        <v>186</v>
      </c>
      <c r="HM544" s="15">
        <v>1000174</v>
      </c>
      <c r="HN544" s="17" t="s">
        <v>186</v>
      </c>
    </row>
    <row r="545" spans="6:222" x14ac:dyDescent="0.25">
      <c r="F545" s="2"/>
      <c r="HC545" s="22" t="s">
        <v>186</v>
      </c>
      <c r="HD545" s="22" t="s">
        <v>186</v>
      </c>
      <c r="HF545" s="15">
        <v>1000188</v>
      </c>
      <c r="HG545" s="17" t="s">
        <v>186</v>
      </c>
      <c r="HH545" s="3"/>
      <c r="HI545" s="3"/>
      <c r="HJ545" s="22" t="s">
        <v>186</v>
      </c>
      <c r="HK545" s="22" t="s">
        <v>186</v>
      </c>
      <c r="HM545" s="15">
        <v>1000175</v>
      </c>
      <c r="HN545" s="17" t="s">
        <v>186</v>
      </c>
    </row>
    <row r="546" spans="6:222" x14ac:dyDescent="0.25">
      <c r="F546" s="2"/>
      <c r="HC546" s="22" t="s">
        <v>186</v>
      </c>
      <c r="HD546" s="22" t="s">
        <v>186</v>
      </c>
      <c r="HF546" s="15">
        <v>1000189</v>
      </c>
      <c r="HG546" s="17" t="s">
        <v>186</v>
      </c>
      <c r="HH546" s="3"/>
      <c r="HI546" s="3"/>
      <c r="HJ546" s="22" t="s">
        <v>186</v>
      </c>
      <c r="HK546" s="22" t="s">
        <v>186</v>
      </c>
      <c r="HM546" s="15">
        <v>1000176</v>
      </c>
      <c r="HN546" s="17" t="s">
        <v>186</v>
      </c>
    </row>
    <row r="547" spans="6:222" x14ac:dyDescent="0.25">
      <c r="F547" s="2"/>
      <c r="HC547" s="22" t="s">
        <v>186</v>
      </c>
      <c r="HD547" s="22" t="s">
        <v>186</v>
      </c>
      <c r="HF547" s="15">
        <v>1000190</v>
      </c>
      <c r="HG547" s="17" t="s">
        <v>186</v>
      </c>
      <c r="HH547" s="3"/>
      <c r="HI547" s="3"/>
      <c r="HJ547" s="22" t="s">
        <v>186</v>
      </c>
      <c r="HK547" s="22" t="s">
        <v>186</v>
      </c>
      <c r="HM547" s="15">
        <v>1000177</v>
      </c>
      <c r="HN547" s="17" t="s">
        <v>186</v>
      </c>
    </row>
    <row r="548" spans="6:222" x14ac:dyDescent="0.25">
      <c r="F548" s="2"/>
      <c r="HC548" s="22" t="s">
        <v>186</v>
      </c>
      <c r="HD548" s="22" t="s">
        <v>186</v>
      </c>
      <c r="HF548" s="15">
        <v>1000191</v>
      </c>
      <c r="HG548" s="17" t="s">
        <v>186</v>
      </c>
      <c r="HH548" s="3"/>
      <c r="HI548" s="3"/>
      <c r="HJ548" s="22" t="s">
        <v>186</v>
      </c>
      <c r="HK548" s="22" t="s">
        <v>186</v>
      </c>
      <c r="HM548" s="15">
        <v>1000178</v>
      </c>
      <c r="HN548" s="17" t="s">
        <v>186</v>
      </c>
    </row>
    <row r="549" spans="6:222" x14ac:dyDescent="0.25">
      <c r="F549" s="2"/>
      <c r="HC549" s="22" t="s">
        <v>186</v>
      </c>
      <c r="HD549" s="22" t="s">
        <v>186</v>
      </c>
      <c r="HF549" s="15">
        <v>1000192</v>
      </c>
      <c r="HG549" s="17" t="s">
        <v>186</v>
      </c>
      <c r="HH549" s="3"/>
      <c r="HI549" s="3"/>
      <c r="HJ549" s="22" t="s">
        <v>186</v>
      </c>
      <c r="HK549" s="22" t="s">
        <v>186</v>
      </c>
      <c r="HM549" s="15">
        <v>1000179</v>
      </c>
      <c r="HN549" s="17" t="s">
        <v>186</v>
      </c>
    </row>
    <row r="550" spans="6:222" x14ac:dyDescent="0.25">
      <c r="F550" s="2"/>
      <c r="HC550" s="22" t="s">
        <v>186</v>
      </c>
      <c r="HD550" s="22" t="s">
        <v>186</v>
      </c>
      <c r="HF550" s="15">
        <v>1000193</v>
      </c>
      <c r="HG550" s="17" t="s">
        <v>186</v>
      </c>
      <c r="HH550" s="3"/>
      <c r="HI550" s="3"/>
      <c r="HJ550" s="22" t="s">
        <v>186</v>
      </c>
      <c r="HK550" s="22" t="s">
        <v>186</v>
      </c>
      <c r="HM550" s="15">
        <v>1000180</v>
      </c>
      <c r="HN550" s="17" t="s">
        <v>186</v>
      </c>
    </row>
    <row r="551" spans="6:222" x14ac:dyDescent="0.25">
      <c r="F551" s="2"/>
      <c r="HC551" s="22" t="s">
        <v>186</v>
      </c>
      <c r="HD551" s="22" t="s">
        <v>186</v>
      </c>
      <c r="HF551" s="15">
        <v>1000194</v>
      </c>
      <c r="HG551" s="17" t="s">
        <v>186</v>
      </c>
      <c r="HH551" s="3"/>
      <c r="HI551" s="3"/>
      <c r="HJ551" s="22" t="s">
        <v>186</v>
      </c>
      <c r="HK551" s="22" t="s">
        <v>186</v>
      </c>
      <c r="HM551" s="15">
        <v>1000181</v>
      </c>
      <c r="HN551" s="17" t="s">
        <v>186</v>
      </c>
    </row>
    <row r="552" spans="6:222" x14ac:dyDescent="0.25">
      <c r="F552" s="2"/>
      <c r="HC552" s="22" t="s">
        <v>186</v>
      </c>
      <c r="HD552" s="22" t="s">
        <v>186</v>
      </c>
      <c r="HF552" s="15">
        <v>1000195</v>
      </c>
      <c r="HG552" s="17" t="s">
        <v>186</v>
      </c>
      <c r="HH552" s="3"/>
      <c r="HI552" s="3"/>
      <c r="HJ552" s="22" t="s">
        <v>186</v>
      </c>
      <c r="HK552" s="22" t="s">
        <v>186</v>
      </c>
      <c r="HM552" s="15">
        <v>1000182</v>
      </c>
      <c r="HN552" s="17" t="s">
        <v>186</v>
      </c>
    </row>
    <row r="553" spans="6:222" x14ac:dyDescent="0.25">
      <c r="F553" s="2"/>
      <c r="HC553" s="22" t="s">
        <v>186</v>
      </c>
      <c r="HD553" s="22" t="s">
        <v>186</v>
      </c>
      <c r="HF553" s="15">
        <v>1000196</v>
      </c>
      <c r="HG553" s="17" t="s">
        <v>186</v>
      </c>
      <c r="HH553" s="3"/>
      <c r="HI553" s="3"/>
      <c r="HJ553" s="22" t="s">
        <v>186</v>
      </c>
      <c r="HK553" s="22" t="s">
        <v>186</v>
      </c>
      <c r="HM553" s="15">
        <v>1000183</v>
      </c>
      <c r="HN553" s="17" t="s">
        <v>186</v>
      </c>
    </row>
    <row r="554" spans="6:222" x14ac:dyDescent="0.25">
      <c r="F554" s="2"/>
      <c r="HC554" s="22" t="s">
        <v>186</v>
      </c>
      <c r="HD554" s="22" t="s">
        <v>186</v>
      </c>
      <c r="HF554" s="15">
        <v>1000197</v>
      </c>
      <c r="HG554" s="17" t="s">
        <v>186</v>
      </c>
      <c r="HH554" s="3"/>
      <c r="HI554" s="3"/>
      <c r="HJ554" s="22" t="s">
        <v>186</v>
      </c>
      <c r="HK554" s="22" t="s">
        <v>186</v>
      </c>
      <c r="HM554" s="15">
        <v>1000184</v>
      </c>
      <c r="HN554" s="17" t="s">
        <v>186</v>
      </c>
    </row>
    <row r="555" spans="6:222" x14ac:dyDescent="0.25">
      <c r="F555" s="2"/>
      <c r="HC555" s="22" t="s">
        <v>186</v>
      </c>
      <c r="HD555" s="22" t="s">
        <v>186</v>
      </c>
      <c r="HF555" s="15">
        <v>1000198</v>
      </c>
      <c r="HG555" s="17" t="s">
        <v>186</v>
      </c>
      <c r="HH555" s="3"/>
      <c r="HI555" s="3"/>
      <c r="HJ555" s="22" t="s">
        <v>186</v>
      </c>
      <c r="HK555" s="22" t="s">
        <v>186</v>
      </c>
      <c r="HM555" s="15">
        <v>1000185</v>
      </c>
      <c r="HN555" s="17" t="s">
        <v>186</v>
      </c>
    </row>
    <row r="556" spans="6:222" x14ac:dyDescent="0.25">
      <c r="F556" s="2"/>
      <c r="HC556" s="22" t="s">
        <v>186</v>
      </c>
      <c r="HD556" s="22" t="s">
        <v>186</v>
      </c>
      <c r="HF556" s="15">
        <v>1000199</v>
      </c>
      <c r="HG556" s="17" t="s">
        <v>186</v>
      </c>
      <c r="HH556" s="3"/>
      <c r="HI556" s="3"/>
      <c r="HJ556" s="22" t="s">
        <v>186</v>
      </c>
      <c r="HK556" s="22" t="s">
        <v>186</v>
      </c>
      <c r="HM556" s="15">
        <v>1000186</v>
      </c>
      <c r="HN556" s="17" t="s">
        <v>186</v>
      </c>
    </row>
    <row r="557" spans="6:222" x14ac:dyDescent="0.25">
      <c r="F557" s="2"/>
      <c r="HC557" s="22" t="s">
        <v>186</v>
      </c>
      <c r="HD557" s="22" t="s">
        <v>186</v>
      </c>
      <c r="HF557" s="15">
        <v>1000200</v>
      </c>
      <c r="HG557" s="17" t="s">
        <v>186</v>
      </c>
      <c r="HH557" s="3"/>
      <c r="HI557" s="3"/>
      <c r="HJ557" s="22" t="s">
        <v>186</v>
      </c>
      <c r="HK557" s="22" t="s">
        <v>186</v>
      </c>
      <c r="HM557" s="15">
        <v>1000187</v>
      </c>
      <c r="HN557" s="17" t="s">
        <v>186</v>
      </c>
    </row>
    <row r="558" spans="6:222" x14ac:dyDescent="0.25">
      <c r="F558" s="2"/>
      <c r="HC558" s="22" t="s">
        <v>186</v>
      </c>
      <c r="HD558" s="22" t="s">
        <v>186</v>
      </c>
      <c r="HF558" s="15">
        <v>1000201</v>
      </c>
      <c r="HG558" s="17" t="s">
        <v>186</v>
      </c>
      <c r="HH558" s="3"/>
      <c r="HI558" s="3"/>
      <c r="HJ558" s="22" t="s">
        <v>186</v>
      </c>
      <c r="HK558" s="22" t="s">
        <v>186</v>
      </c>
      <c r="HM558" s="15">
        <v>1000188</v>
      </c>
      <c r="HN558" s="17" t="s">
        <v>186</v>
      </c>
    </row>
    <row r="559" spans="6:222" x14ac:dyDescent="0.25">
      <c r="F559" s="2"/>
      <c r="HC559" s="22" t="s">
        <v>186</v>
      </c>
      <c r="HD559" s="22" t="s">
        <v>186</v>
      </c>
      <c r="HF559" s="15">
        <v>1000202</v>
      </c>
      <c r="HG559" s="17" t="s">
        <v>186</v>
      </c>
      <c r="HH559" s="3"/>
      <c r="HI559" s="3"/>
      <c r="HJ559" s="22" t="s">
        <v>186</v>
      </c>
      <c r="HK559" s="22" t="s">
        <v>186</v>
      </c>
      <c r="HM559" s="15">
        <v>1000189</v>
      </c>
      <c r="HN559" s="17" t="s">
        <v>186</v>
      </c>
    </row>
    <row r="560" spans="6:222" x14ac:dyDescent="0.25">
      <c r="F560" s="2"/>
      <c r="HC560" s="22" t="s">
        <v>186</v>
      </c>
      <c r="HD560" s="22" t="s">
        <v>186</v>
      </c>
      <c r="HF560" s="15">
        <v>1000203</v>
      </c>
      <c r="HG560" s="17" t="s">
        <v>186</v>
      </c>
      <c r="HH560" s="3"/>
      <c r="HI560" s="3"/>
      <c r="HJ560" s="22" t="s">
        <v>186</v>
      </c>
      <c r="HK560" s="22" t="s">
        <v>186</v>
      </c>
      <c r="HM560" s="15">
        <v>1000190</v>
      </c>
      <c r="HN560" s="17" t="s">
        <v>186</v>
      </c>
    </row>
    <row r="561" spans="6:222" x14ac:dyDescent="0.25">
      <c r="F561" s="2"/>
      <c r="HC561" s="22" t="s">
        <v>186</v>
      </c>
      <c r="HD561" s="22" t="s">
        <v>186</v>
      </c>
      <c r="HF561" s="15">
        <v>1000204</v>
      </c>
      <c r="HG561" s="17" t="s">
        <v>186</v>
      </c>
      <c r="HH561" s="3"/>
      <c r="HI561" s="3"/>
      <c r="HJ561" s="22" t="s">
        <v>186</v>
      </c>
      <c r="HK561" s="22" t="s">
        <v>186</v>
      </c>
      <c r="HM561" s="15">
        <v>1000191</v>
      </c>
      <c r="HN561" s="17" t="s">
        <v>186</v>
      </c>
    </row>
    <row r="562" spans="6:222" x14ac:dyDescent="0.25">
      <c r="F562" s="2"/>
      <c r="HC562" s="22" t="s">
        <v>186</v>
      </c>
      <c r="HD562" s="22" t="s">
        <v>186</v>
      </c>
      <c r="HF562" s="15">
        <v>1000205</v>
      </c>
      <c r="HG562" s="17" t="s">
        <v>186</v>
      </c>
      <c r="HH562" s="3"/>
      <c r="HI562" s="3"/>
      <c r="HJ562" s="22" t="s">
        <v>186</v>
      </c>
      <c r="HK562" s="22" t="s">
        <v>186</v>
      </c>
      <c r="HM562" s="15">
        <v>1000192</v>
      </c>
      <c r="HN562" s="17" t="s">
        <v>186</v>
      </c>
    </row>
    <row r="563" spans="6:222" x14ac:dyDescent="0.25">
      <c r="F563" s="2"/>
      <c r="HC563" s="22" t="s">
        <v>186</v>
      </c>
      <c r="HD563" s="22" t="s">
        <v>186</v>
      </c>
      <c r="HF563" s="15">
        <v>1000206</v>
      </c>
      <c r="HG563" s="17" t="s">
        <v>186</v>
      </c>
      <c r="HH563" s="3"/>
      <c r="HI563" s="3"/>
      <c r="HJ563" s="22" t="s">
        <v>186</v>
      </c>
      <c r="HK563" s="22" t="s">
        <v>186</v>
      </c>
      <c r="HM563" s="15">
        <v>1000193</v>
      </c>
      <c r="HN563" s="17" t="s">
        <v>186</v>
      </c>
    </row>
    <row r="564" spans="6:222" x14ac:dyDescent="0.25">
      <c r="F564" s="2"/>
      <c r="HC564" s="22" t="s">
        <v>186</v>
      </c>
      <c r="HD564" s="22" t="s">
        <v>186</v>
      </c>
      <c r="HF564" s="15">
        <v>1000207</v>
      </c>
      <c r="HG564" s="17" t="s">
        <v>186</v>
      </c>
      <c r="HH564" s="3"/>
      <c r="HI564" s="3"/>
      <c r="HJ564" s="22" t="s">
        <v>186</v>
      </c>
      <c r="HK564" s="22" t="s">
        <v>186</v>
      </c>
      <c r="HM564" s="15">
        <v>1000194</v>
      </c>
      <c r="HN564" s="17" t="s">
        <v>186</v>
      </c>
    </row>
    <row r="565" spans="6:222" x14ac:dyDescent="0.25">
      <c r="F565" s="2"/>
      <c r="HC565" s="22" t="s">
        <v>186</v>
      </c>
      <c r="HD565" s="22" t="s">
        <v>186</v>
      </c>
      <c r="HF565" s="15">
        <v>1000208</v>
      </c>
      <c r="HG565" s="17" t="s">
        <v>186</v>
      </c>
      <c r="HH565" s="3"/>
      <c r="HI565" s="3"/>
      <c r="HJ565" s="22" t="s">
        <v>186</v>
      </c>
      <c r="HK565" s="22" t="s">
        <v>186</v>
      </c>
      <c r="HM565" s="15">
        <v>1000195</v>
      </c>
      <c r="HN565" s="17" t="s">
        <v>186</v>
      </c>
    </row>
    <row r="566" spans="6:222" x14ac:dyDescent="0.25">
      <c r="F566" s="2"/>
      <c r="HC566" s="22" t="s">
        <v>186</v>
      </c>
      <c r="HD566" s="22" t="s">
        <v>186</v>
      </c>
      <c r="HF566" s="15">
        <v>1000209</v>
      </c>
      <c r="HG566" s="17" t="s">
        <v>186</v>
      </c>
      <c r="HH566" s="3"/>
      <c r="HI566" s="3"/>
      <c r="HJ566" s="22" t="s">
        <v>186</v>
      </c>
      <c r="HK566" s="22" t="s">
        <v>186</v>
      </c>
      <c r="HM566" s="15">
        <v>1000196</v>
      </c>
      <c r="HN566" s="17" t="s">
        <v>186</v>
      </c>
    </row>
    <row r="567" spans="6:222" x14ac:dyDescent="0.25">
      <c r="F567" s="2"/>
      <c r="HC567" s="22" t="s">
        <v>186</v>
      </c>
      <c r="HD567" s="22" t="s">
        <v>186</v>
      </c>
      <c r="HF567" s="15">
        <v>1000210</v>
      </c>
      <c r="HG567" s="17" t="s">
        <v>186</v>
      </c>
      <c r="HH567" s="3"/>
      <c r="HI567" s="3"/>
      <c r="HJ567" s="22" t="s">
        <v>186</v>
      </c>
      <c r="HK567" s="22" t="s">
        <v>186</v>
      </c>
      <c r="HM567" s="15">
        <v>1000197</v>
      </c>
      <c r="HN567" s="17" t="s">
        <v>186</v>
      </c>
    </row>
    <row r="568" spans="6:222" x14ac:dyDescent="0.25">
      <c r="F568" s="2"/>
      <c r="HC568" s="22" t="s">
        <v>186</v>
      </c>
      <c r="HD568" s="22" t="s">
        <v>186</v>
      </c>
      <c r="HF568" s="15">
        <v>1000211</v>
      </c>
      <c r="HG568" s="17" t="s">
        <v>186</v>
      </c>
      <c r="HH568" s="3"/>
      <c r="HI568" s="3"/>
      <c r="HJ568" s="22" t="s">
        <v>186</v>
      </c>
      <c r="HK568" s="22" t="s">
        <v>186</v>
      </c>
      <c r="HM568" s="15">
        <v>1000198</v>
      </c>
      <c r="HN568" s="17" t="s">
        <v>186</v>
      </c>
    </row>
    <row r="569" spans="6:222" x14ac:dyDescent="0.25">
      <c r="F569" s="2"/>
      <c r="HC569" s="22" t="s">
        <v>186</v>
      </c>
      <c r="HD569" s="22" t="s">
        <v>186</v>
      </c>
      <c r="HF569" s="15">
        <v>1000212</v>
      </c>
      <c r="HG569" s="17" t="s">
        <v>186</v>
      </c>
      <c r="HH569" s="3"/>
      <c r="HI569" s="3"/>
      <c r="HJ569" s="22" t="s">
        <v>186</v>
      </c>
      <c r="HK569" s="22" t="s">
        <v>186</v>
      </c>
      <c r="HM569" s="15">
        <v>1000199</v>
      </c>
      <c r="HN569" s="17" t="s">
        <v>186</v>
      </c>
    </row>
    <row r="570" spans="6:222" x14ac:dyDescent="0.25">
      <c r="F570" s="2"/>
      <c r="HC570" s="22" t="s">
        <v>186</v>
      </c>
      <c r="HD570" s="22" t="s">
        <v>186</v>
      </c>
      <c r="HF570" s="15">
        <v>1000213</v>
      </c>
      <c r="HG570" s="17" t="s">
        <v>186</v>
      </c>
      <c r="HH570" s="3"/>
      <c r="HI570" s="3"/>
      <c r="HJ570" s="22" t="s">
        <v>186</v>
      </c>
      <c r="HK570" s="22" t="s">
        <v>186</v>
      </c>
      <c r="HM570" s="15">
        <v>1000200</v>
      </c>
      <c r="HN570" s="17" t="s">
        <v>186</v>
      </c>
    </row>
    <row r="571" spans="6:222" x14ac:dyDescent="0.25">
      <c r="F571" s="2"/>
      <c r="HC571" s="22" t="s">
        <v>186</v>
      </c>
      <c r="HD571" s="22" t="s">
        <v>186</v>
      </c>
      <c r="HF571" s="15">
        <v>1000214</v>
      </c>
      <c r="HG571" s="17" t="s">
        <v>186</v>
      </c>
      <c r="HH571" s="3"/>
      <c r="HI571" s="3"/>
      <c r="HJ571" s="22" t="s">
        <v>186</v>
      </c>
      <c r="HK571" s="22" t="s">
        <v>186</v>
      </c>
      <c r="HM571" s="15">
        <v>1000201</v>
      </c>
      <c r="HN571" s="17" t="s">
        <v>186</v>
      </c>
    </row>
    <row r="572" spans="6:222" x14ac:dyDescent="0.25">
      <c r="F572" s="2"/>
      <c r="HC572" s="22" t="s">
        <v>186</v>
      </c>
      <c r="HD572" s="22" t="s">
        <v>186</v>
      </c>
      <c r="HF572" s="15">
        <v>1000215</v>
      </c>
      <c r="HG572" s="17" t="s">
        <v>186</v>
      </c>
      <c r="HH572" s="3"/>
      <c r="HI572" s="3"/>
      <c r="HJ572" s="22" t="s">
        <v>186</v>
      </c>
      <c r="HK572" s="22" t="s">
        <v>186</v>
      </c>
      <c r="HM572" s="15">
        <v>1000202</v>
      </c>
      <c r="HN572" s="17" t="s">
        <v>186</v>
      </c>
    </row>
    <row r="573" spans="6:222" x14ac:dyDescent="0.25">
      <c r="F573" s="2"/>
      <c r="HC573" s="22" t="s">
        <v>186</v>
      </c>
      <c r="HD573" s="22" t="s">
        <v>186</v>
      </c>
      <c r="HF573" s="15">
        <v>1000216</v>
      </c>
      <c r="HG573" s="17" t="s">
        <v>186</v>
      </c>
      <c r="HH573" s="3"/>
      <c r="HI573" s="3"/>
      <c r="HJ573" s="22" t="s">
        <v>186</v>
      </c>
      <c r="HK573" s="22" t="s">
        <v>186</v>
      </c>
      <c r="HM573" s="15">
        <v>1000203</v>
      </c>
      <c r="HN573" s="17" t="s">
        <v>186</v>
      </c>
    </row>
    <row r="574" spans="6:222" x14ac:dyDescent="0.25">
      <c r="F574" s="2"/>
      <c r="HC574" s="22" t="s">
        <v>186</v>
      </c>
      <c r="HD574" s="22" t="s">
        <v>186</v>
      </c>
      <c r="HF574" s="15">
        <v>1000217</v>
      </c>
      <c r="HG574" s="17" t="s">
        <v>186</v>
      </c>
      <c r="HH574" s="3"/>
      <c r="HI574" s="3"/>
      <c r="HJ574" s="22" t="s">
        <v>186</v>
      </c>
      <c r="HK574" s="22" t="s">
        <v>186</v>
      </c>
      <c r="HM574" s="15">
        <v>1000204</v>
      </c>
      <c r="HN574" s="17" t="s">
        <v>186</v>
      </c>
    </row>
    <row r="575" spans="6:222" x14ac:dyDescent="0.25">
      <c r="F575" s="2"/>
      <c r="HC575" s="22" t="s">
        <v>186</v>
      </c>
      <c r="HD575" s="22" t="s">
        <v>186</v>
      </c>
      <c r="HF575" s="15">
        <v>1000218</v>
      </c>
      <c r="HG575" s="17" t="s">
        <v>186</v>
      </c>
      <c r="HH575" s="3"/>
      <c r="HI575" s="3"/>
      <c r="HJ575" s="22" t="s">
        <v>186</v>
      </c>
      <c r="HK575" s="22" t="s">
        <v>186</v>
      </c>
      <c r="HM575" s="15">
        <v>1000205</v>
      </c>
      <c r="HN575" s="17" t="s">
        <v>186</v>
      </c>
    </row>
    <row r="576" spans="6:222" x14ac:dyDescent="0.25">
      <c r="F576" s="2"/>
      <c r="HC576" s="22" t="s">
        <v>186</v>
      </c>
      <c r="HD576" s="22" t="s">
        <v>186</v>
      </c>
      <c r="HF576" s="15">
        <v>1000219</v>
      </c>
      <c r="HG576" s="17" t="s">
        <v>186</v>
      </c>
      <c r="HH576" s="3"/>
      <c r="HI576" s="3"/>
      <c r="HJ576" s="22" t="s">
        <v>186</v>
      </c>
      <c r="HK576" s="22" t="s">
        <v>186</v>
      </c>
      <c r="HM576" s="15">
        <v>1000206</v>
      </c>
      <c r="HN576" s="17" t="s">
        <v>186</v>
      </c>
    </row>
    <row r="577" spans="6:222" x14ac:dyDescent="0.25">
      <c r="F577" s="2"/>
      <c r="HC577" s="22" t="s">
        <v>186</v>
      </c>
      <c r="HD577" s="22" t="s">
        <v>186</v>
      </c>
      <c r="HF577" s="15">
        <v>1000220</v>
      </c>
      <c r="HG577" s="17" t="s">
        <v>186</v>
      </c>
      <c r="HH577" s="3"/>
      <c r="HI577" s="3"/>
      <c r="HJ577" s="22" t="s">
        <v>186</v>
      </c>
      <c r="HK577" s="22" t="s">
        <v>186</v>
      </c>
      <c r="HM577" s="15">
        <v>1000207</v>
      </c>
      <c r="HN577" s="17" t="s">
        <v>186</v>
      </c>
    </row>
    <row r="578" spans="6:222" x14ac:dyDescent="0.25">
      <c r="F578" s="2"/>
      <c r="HC578" s="22" t="s">
        <v>186</v>
      </c>
      <c r="HD578" s="22" t="s">
        <v>186</v>
      </c>
      <c r="HF578" s="15">
        <v>1000221</v>
      </c>
      <c r="HG578" s="17" t="s">
        <v>186</v>
      </c>
      <c r="HH578" s="3"/>
      <c r="HI578" s="3"/>
      <c r="HJ578" s="22" t="s">
        <v>186</v>
      </c>
      <c r="HK578" s="22" t="s">
        <v>186</v>
      </c>
      <c r="HM578" s="15">
        <v>1000208</v>
      </c>
      <c r="HN578" s="17" t="s">
        <v>186</v>
      </c>
    </row>
    <row r="579" spans="6:222" x14ac:dyDescent="0.25">
      <c r="F579" s="2"/>
      <c r="HC579" s="22" t="s">
        <v>186</v>
      </c>
      <c r="HD579" s="22" t="s">
        <v>186</v>
      </c>
      <c r="HF579" s="15">
        <v>1000222</v>
      </c>
      <c r="HG579" s="17" t="s">
        <v>186</v>
      </c>
      <c r="HH579" s="3"/>
      <c r="HI579" s="3"/>
      <c r="HJ579" s="22" t="s">
        <v>186</v>
      </c>
      <c r="HK579" s="22" t="s">
        <v>186</v>
      </c>
      <c r="HM579" s="15">
        <v>1000209</v>
      </c>
      <c r="HN579" s="17" t="s">
        <v>186</v>
      </c>
    </row>
    <row r="580" spans="6:222" x14ac:dyDescent="0.25">
      <c r="F580" s="2"/>
      <c r="HC580" s="22" t="s">
        <v>186</v>
      </c>
      <c r="HD580" s="22" t="s">
        <v>186</v>
      </c>
      <c r="HF580" s="15">
        <v>1000223</v>
      </c>
      <c r="HG580" s="17" t="s">
        <v>186</v>
      </c>
      <c r="HH580" s="3"/>
      <c r="HI580" s="3"/>
      <c r="HJ580" s="22" t="s">
        <v>186</v>
      </c>
      <c r="HK580" s="22" t="s">
        <v>186</v>
      </c>
      <c r="HM580" s="15">
        <v>1000210</v>
      </c>
      <c r="HN580" s="17" t="s">
        <v>186</v>
      </c>
    </row>
    <row r="581" spans="6:222" x14ac:dyDescent="0.25">
      <c r="F581" s="2"/>
      <c r="HC581" s="22" t="s">
        <v>186</v>
      </c>
      <c r="HD581" s="22" t="s">
        <v>186</v>
      </c>
      <c r="HF581" s="15">
        <v>1000224</v>
      </c>
      <c r="HG581" s="17" t="s">
        <v>186</v>
      </c>
      <c r="HH581" s="3"/>
      <c r="HI581" s="3"/>
      <c r="HJ581" s="22" t="s">
        <v>186</v>
      </c>
      <c r="HK581" s="22" t="s">
        <v>186</v>
      </c>
      <c r="HM581" s="15">
        <v>1000211</v>
      </c>
      <c r="HN581" s="17" t="s">
        <v>186</v>
      </c>
    </row>
    <row r="582" spans="6:222" x14ac:dyDescent="0.25">
      <c r="F582" s="2"/>
      <c r="HC582" s="22" t="s">
        <v>186</v>
      </c>
      <c r="HD582" s="22" t="s">
        <v>186</v>
      </c>
      <c r="HF582" s="15">
        <v>1000225</v>
      </c>
      <c r="HG582" s="17" t="s">
        <v>186</v>
      </c>
      <c r="HH582" s="3"/>
      <c r="HI582" s="3"/>
      <c r="HJ582" s="22" t="s">
        <v>186</v>
      </c>
      <c r="HK582" s="22" t="s">
        <v>186</v>
      </c>
      <c r="HM582" s="15">
        <v>1000212</v>
      </c>
      <c r="HN582" s="17" t="s">
        <v>186</v>
      </c>
    </row>
    <row r="583" spans="6:222" x14ac:dyDescent="0.25">
      <c r="F583" s="2"/>
      <c r="HC583" s="22" t="s">
        <v>186</v>
      </c>
      <c r="HD583" s="22" t="s">
        <v>186</v>
      </c>
      <c r="HF583" s="15">
        <v>1000226</v>
      </c>
      <c r="HG583" s="17" t="s">
        <v>186</v>
      </c>
      <c r="HH583" s="3"/>
      <c r="HI583" s="3"/>
      <c r="HJ583" s="22" t="s">
        <v>186</v>
      </c>
      <c r="HK583" s="22" t="s">
        <v>186</v>
      </c>
      <c r="HM583" s="15">
        <v>1000213</v>
      </c>
      <c r="HN583" s="17" t="s">
        <v>186</v>
      </c>
    </row>
    <row r="584" spans="6:222" x14ac:dyDescent="0.25">
      <c r="F584" s="2"/>
      <c r="HC584" s="22" t="s">
        <v>186</v>
      </c>
      <c r="HD584" s="22" t="s">
        <v>186</v>
      </c>
      <c r="HF584" s="15">
        <v>1000227</v>
      </c>
      <c r="HG584" s="17" t="s">
        <v>186</v>
      </c>
      <c r="HH584" s="3"/>
      <c r="HI584" s="3"/>
      <c r="HJ584" s="22" t="s">
        <v>186</v>
      </c>
      <c r="HK584" s="22" t="s">
        <v>186</v>
      </c>
      <c r="HM584" s="15">
        <v>1000214</v>
      </c>
      <c r="HN584" s="17" t="s">
        <v>186</v>
      </c>
    </row>
    <row r="585" spans="6:222" x14ac:dyDescent="0.25">
      <c r="F585" s="2"/>
      <c r="HC585" s="22" t="s">
        <v>186</v>
      </c>
      <c r="HD585" s="22" t="s">
        <v>186</v>
      </c>
      <c r="HF585" s="15">
        <v>1000228</v>
      </c>
      <c r="HG585" s="17" t="s">
        <v>186</v>
      </c>
      <c r="HH585" s="3"/>
      <c r="HI585" s="3"/>
      <c r="HJ585" s="22" t="s">
        <v>186</v>
      </c>
      <c r="HK585" s="22" t="s">
        <v>186</v>
      </c>
      <c r="HM585" s="15">
        <v>1000215</v>
      </c>
      <c r="HN585" s="17" t="s">
        <v>186</v>
      </c>
    </row>
    <row r="586" spans="6:222" x14ac:dyDescent="0.25">
      <c r="F586" s="2"/>
      <c r="HC586" s="22" t="s">
        <v>186</v>
      </c>
      <c r="HD586" s="22" t="s">
        <v>186</v>
      </c>
      <c r="HF586" s="15">
        <v>1000229</v>
      </c>
      <c r="HG586" s="17" t="s">
        <v>186</v>
      </c>
      <c r="HH586" s="3"/>
      <c r="HI586" s="3"/>
      <c r="HJ586" s="22" t="s">
        <v>186</v>
      </c>
      <c r="HK586" s="22" t="s">
        <v>186</v>
      </c>
      <c r="HM586" s="15">
        <v>1000216</v>
      </c>
      <c r="HN586" s="17" t="s">
        <v>186</v>
      </c>
    </row>
    <row r="587" spans="6:222" x14ac:dyDescent="0.25">
      <c r="F587" s="2"/>
      <c r="HC587" s="22" t="s">
        <v>186</v>
      </c>
      <c r="HD587" s="22" t="s">
        <v>186</v>
      </c>
      <c r="HF587" s="15">
        <v>1000230</v>
      </c>
      <c r="HG587" s="17" t="s">
        <v>186</v>
      </c>
      <c r="HH587" s="3"/>
      <c r="HI587" s="3"/>
      <c r="HJ587" s="22" t="s">
        <v>186</v>
      </c>
      <c r="HK587" s="22" t="s">
        <v>186</v>
      </c>
      <c r="HM587" s="15">
        <v>1000217</v>
      </c>
      <c r="HN587" s="17" t="s">
        <v>186</v>
      </c>
    </row>
    <row r="588" spans="6:222" x14ac:dyDescent="0.25">
      <c r="F588" s="2"/>
      <c r="HC588" s="22" t="s">
        <v>186</v>
      </c>
      <c r="HD588" s="22" t="s">
        <v>186</v>
      </c>
      <c r="HF588" s="15">
        <v>1000231</v>
      </c>
      <c r="HG588" s="17" t="s">
        <v>186</v>
      </c>
      <c r="HH588" s="3"/>
      <c r="HI588" s="3"/>
      <c r="HJ588" s="22" t="s">
        <v>186</v>
      </c>
      <c r="HK588" s="22" t="s">
        <v>186</v>
      </c>
      <c r="HM588" s="15">
        <v>1000218</v>
      </c>
      <c r="HN588" s="17" t="s">
        <v>186</v>
      </c>
    </row>
    <row r="589" spans="6:222" x14ac:dyDescent="0.25">
      <c r="F589" s="2"/>
      <c r="HC589" s="22" t="s">
        <v>186</v>
      </c>
      <c r="HD589" s="22" t="s">
        <v>186</v>
      </c>
      <c r="HF589" s="15">
        <v>1000232</v>
      </c>
      <c r="HG589" s="17" t="s">
        <v>186</v>
      </c>
      <c r="HH589" s="3"/>
      <c r="HI589" s="3"/>
      <c r="HJ589" s="22" t="s">
        <v>186</v>
      </c>
      <c r="HK589" s="22" t="s">
        <v>186</v>
      </c>
      <c r="HM589" s="15">
        <v>1000219</v>
      </c>
      <c r="HN589" s="17" t="s">
        <v>186</v>
      </c>
    </row>
    <row r="590" spans="6:222" x14ac:dyDescent="0.25">
      <c r="F590" s="2"/>
      <c r="HC590" s="22" t="s">
        <v>186</v>
      </c>
      <c r="HD590" s="22" t="s">
        <v>186</v>
      </c>
      <c r="HF590" s="15">
        <v>1000233</v>
      </c>
      <c r="HG590" s="17" t="s">
        <v>186</v>
      </c>
      <c r="HH590" s="3"/>
      <c r="HI590" s="3"/>
      <c r="HJ590" s="22" t="s">
        <v>186</v>
      </c>
      <c r="HK590" s="22" t="s">
        <v>186</v>
      </c>
      <c r="HM590" s="15">
        <v>1000220</v>
      </c>
      <c r="HN590" s="17" t="s">
        <v>186</v>
      </c>
    </row>
    <row r="591" spans="6:222" x14ac:dyDescent="0.25">
      <c r="F591" s="2"/>
      <c r="HC591" s="22" t="s">
        <v>186</v>
      </c>
      <c r="HD591" s="22" t="s">
        <v>186</v>
      </c>
      <c r="HF591" s="15">
        <v>1000234</v>
      </c>
      <c r="HG591" s="17" t="s">
        <v>186</v>
      </c>
      <c r="HH591" s="3"/>
      <c r="HI591" s="3"/>
      <c r="HJ591" s="22" t="s">
        <v>186</v>
      </c>
      <c r="HK591" s="22" t="s">
        <v>186</v>
      </c>
      <c r="HM591" s="15">
        <v>1000221</v>
      </c>
      <c r="HN591" s="17" t="s">
        <v>186</v>
      </c>
    </row>
    <row r="592" spans="6:222" x14ac:dyDescent="0.25">
      <c r="F592" s="2"/>
      <c r="HC592" s="22" t="s">
        <v>186</v>
      </c>
      <c r="HD592" s="22" t="s">
        <v>186</v>
      </c>
      <c r="HF592" s="15">
        <v>1000235</v>
      </c>
      <c r="HG592" s="17" t="s">
        <v>186</v>
      </c>
      <c r="HH592" s="3"/>
      <c r="HI592" s="3"/>
      <c r="HJ592" s="22" t="s">
        <v>186</v>
      </c>
      <c r="HK592" s="22" t="s">
        <v>186</v>
      </c>
      <c r="HM592" s="15">
        <v>1000222</v>
      </c>
      <c r="HN592" s="17" t="s">
        <v>186</v>
      </c>
    </row>
    <row r="593" spans="6:222" x14ac:dyDescent="0.25">
      <c r="F593" s="2"/>
      <c r="HC593" s="22" t="s">
        <v>186</v>
      </c>
      <c r="HD593" s="22" t="s">
        <v>186</v>
      </c>
      <c r="HF593" s="15">
        <v>1000236</v>
      </c>
      <c r="HG593" s="17" t="s">
        <v>186</v>
      </c>
      <c r="HH593" s="3"/>
      <c r="HI593" s="3"/>
      <c r="HJ593" s="22" t="s">
        <v>186</v>
      </c>
      <c r="HK593" s="22" t="s">
        <v>186</v>
      </c>
      <c r="HM593" s="15">
        <v>1000223</v>
      </c>
      <c r="HN593" s="17" t="s">
        <v>186</v>
      </c>
    </row>
    <row r="594" spans="6:222" x14ac:dyDescent="0.25">
      <c r="F594" s="2"/>
      <c r="HC594" s="22" t="s">
        <v>186</v>
      </c>
      <c r="HD594" s="22" t="s">
        <v>186</v>
      </c>
      <c r="HF594" s="15">
        <v>1000237</v>
      </c>
      <c r="HG594" s="17" t="s">
        <v>186</v>
      </c>
      <c r="HH594" s="3"/>
      <c r="HI594" s="3"/>
      <c r="HJ594" s="22" t="s">
        <v>186</v>
      </c>
      <c r="HK594" s="22" t="s">
        <v>186</v>
      </c>
      <c r="HM594" s="15">
        <v>1000224</v>
      </c>
      <c r="HN594" s="17" t="s">
        <v>186</v>
      </c>
    </row>
    <row r="595" spans="6:222" x14ac:dyDescent="0.25">
      <c r="F595" s="2"/>
      <c r="HC595" s="22" t="s">
        <v>186</v>
      </c>
      <c r="HD595" s="22" t="s">
        <v>186</v>
      </c>
      <c r="HF595" s="15">
        <v>1000238</v>
      </c>
      <c r="HG595" s="17" t="s">
        <v>186</v>
      </c>
      <c r="HH595" s="3"/>
      <c r="HI595" s="3"/>
      <c r="HJ595" s="22" t="s">
        <v>186</v>
      </c>
      <c r="HK595" s="22" t="s">
        <v>186</v>
      </c>
      <c r="HM595" s="15">
        <v>1000225</v>
      </c>
      <c r="HN595" s="17" t="s">
        <v>186</v>
      </c>
    </row>
    <row r="596" spans="6:222" x14ac:dyDescent="0.25">
      <c r="F596" s="2"/>
      <c r="HC596" s="22" t="s">
        <v>186</v>
      </c>
      <c r="HD596" s="22" t="s">
        <v>186</v>
      </c>
      <c r="HF596" s="15">
        <v>1000239</v>
      </c>
      <c r="HG596" s="17" t="s">
        <v>186</v>
      </c>
      <c r="HH596" s="3"/>
      <c r="HI596" s="3"/>
      <c r="HJ596" s="22" t="s">
        <v>186</v>
      </c>
      <c r="HK596" s="22" t="s">
        <v>186</v>
      </c>
      <c r="HM596" s="15">
        <v>1000226</v>
      </c>
      <c r="HN596" s="17" t="s">
        <v>186</v>
      </c>
    </row>
    <row r="597" spans="6:222" x14ac:dyDescent="0.25">
      <c r="F597" s="2"/>
      <c r="HC597" s="22" t="s">
        <v>186</v>
      </c>
      <c r="HD597" s="22" t="s">
        <v>186</v>
      </c>
      <c r="HF597" s="15">
        <v>1000240</v>
      </c>
      <c r="HG597" s="17" t="s">
        <v>186</v>
      </c>
      <c r="HH597" s="3"/>
      <c r="HI597" s="3"/>
      <c r="HJ597" s="22" t="s">
        <v>186</v>
      </c>
      <c r="HK597" s="22" t="s">
        <v>186</v>
      </c>
      <c r="HM597" s="15">
        <v>1000227</v>
      </c>
      <c r="HN597" s="17" t="s">
        <v>186</v>
      </c>
    </row>
    <row r="598" spans="6:222" x14ac:dyDescent="0.25">
      <c r="F598" s="2"/>
      <c r="HC598" s="22" t="s">
        <v>186</v>
      </c>
      <c r="HD598" s="22" t="s">
        <v>186</v>
      </c>
      <c r="HF598" s="15">
        <v>1000241</v>
      </c>
      <c r="HG598" s="17" t="s">
        <v>186</v>
      </c>
      <c r="HH598" s="3"/>
      <c r="HI598" s="3"/>
      <c r="HJ598" s="22" t="s">
        <v>186</v>
      </c>
      <c r="HK598" s="22" t="s">
        <v>186</v>
      </c>
      <c r="HM598" s="15">
        <v>1000228</v>
      </c>
      <c r="HN598" s="17" t="s">
        <v>186</v>
      </c>
    </row>
    <row r="599" spans="6:222" x14ac:dyDescent="0.25">
      <c r="F599" s="2"/>
      <c r="HC599" s="22" t="s">
        <v>186</v>
      </c>
      <c r="HD599" s="22" t="s">
        <v>186</v>
      </c>
      <c r="HF599" s="15">
        <v>1000242</v>
      </c>
      <c r="HG599" s="17" t="s">
        <v>186</v>
      </c>
      <c r="HH599" s="3"/>
      <c r="HI599" s="3"/>
      <c r="HJ599" s="22" t="s">
        <v>186</v>
      </c>
      <c r="HK599" s="22" t="s">
        <v>186</v>
      </c>
      <c r="HM599" s="15">
        <v>1000229</v>
      </c>
      <c r="HN599" s="17" t="s">
        <v>186</v>
      </c>
    </row>
    <row r="600" spans="6:222" x14ac:dyDescent="0.25">
      <c r="F600" s="2"/>
      <c r="HC600" s="22" t="s">
        <v>186</v>
      </c>
      <c r="HD600" s="22" t="s">
        <v>186</v>
      </c>
      <c r="HF600" s="15">
        <v>1000243</v>
      </c>
      <c r="HG600" s="17" t="s">
        <v>186</v>
      </c>
      <c r="HH600" s="3"/>
      <c r="HI600" s="3"/>
      <c r="HJ600" s="22" t="s">
        <v>186</v>
      </c>
      <c r="HK600" s="22" t="s">
        <v>186</v>
      </c>
      <c r="HM600" s="15">
        <v>1000230</v>
      </c>
      <c r="HN600" s="17" t="s">
        <v>186</v>
      </c>
    </row>
    <row r="601" spans="6:222" x14ac:dyDescent="0.25">
      <c r="F601" s="2"/>
      <c r="HC601" s="22" t="s">
        <v>186</v>
      </c>
      <c r="HD601" s="22" t="s">
        <v>186</v>
      </c>
      <c r="HF601" s="15">
        <v>1000244</v>
      </c>
      <c r="HG601" s="17" t="s">
        <v>186</v>
      </c>
      <c r="HH601" s="3"/>
      <c r="HI601" s="3"/>
      <c r="HJ601" s="22" t="s">
        <v>186</v>
      </c>
      <c r="HK601" s="22" t="s">
        <v>186</v>
      </c>
      <c r="HM601" s="15">
        <v>1000231</v>
      </c>
      <c r="HN601" s="17" t="s">
        <v>186</v>
      </c>
    </row>
    <row r="602" spans="6:222" x14ac:dyDescent="0.25">
      <c r="F602" s="2"/>
      <c r="HC602" s="22" t="s">
        <v>186</v>
      </c>
      <c r="HD602" s="22" t="s">
        <v>186</v>
      </c>
      <c r="HF602" s="15">
        <v>1000245</v>
      </c>
      <c r="HG602" s="17" t="s">
        <v>186</v>
      </c>
      <c r="HH602" s="3"/>
      <c r="HI602" s="3"/>
      <c r="HJ602" s="22" t="s">
        <v>186</v>
      </c>
      <c r="HK602" s="22" t="s">
        <v>186</v>
      </c>
      <c r="HM602" s="15">
        <v>1000232</v>
      </c>
      <c r="HN602" s="17" t="s">
        <v>186</v>
      </c>
    </row>
    <row r="603" spans="6:222" x14ac:dyDescent="0.25">
      <c r="F603" s="2"/>
      <c r="HC603" s="22" t="s">
        <v>186</v>
      </c>
      <c r="HD603" s="22" t="s">
        <v>186</v>
      </c>
      <c r="HF603" s="15">
        <v>1000246</v>
      </c>
      <c r="HG603" s="17" t="s">
        <v>186</v>
      </c>
      <c r="HH603" s="3"/>
      <c r="HI603" s="3"/>
      <c r="HJ603" s="22" t="s">
        <v>186</v>
      </c>
      <c r="HK603" s="22" t="s">
        <v>186</v>
      </c>
      <c r="HM603" s="15">
        <v>1000233</v>
      </c>
      <c r="HN603" s="17" t="s">
        <v>186</v>
      </c>
    </row>
    <row r="604" spans="6:222" x14ac:dyDescent="0.25">
      <c r="F604" s="2"/>
      <c r="HC604" s="22" t="s">
        <v>186</v>
      </c>
      <c r="HD604" s="22" t="s">
        <v>186</v>
      </c>
      <c r="HF604" s="15">
        <v>1000247</v>
      </c>
      <c r="HG604" s="17" t="s">
        <v>186</v>
      </c>
      <c r="HH604" s="3"/>
      <c r="HI604" s="3"/>
      <c r="HJ604" s="22" t="s">
        <v>186</v>
      </c>
      <c r="HK604" s="22" t="s">
        <v>186</v>
      </c>
      <c r="HM604" s="15">
        <v>1000234</v>
      </c>
      <c r="HN604" s="17" t="s">
        <v>186</v>
      </c>
    </row>
    <row r="605" spans="6:222" x14ac:dyDescent="0.25">
      <c r="F605" s="2"/>
      <c r="HC605" s="22" t="s">
        <v>186</v>
      </c>
      <c r="HD605" s="22" t="s">
        <v>186</v>
      </c>
      <c r="HF605" s="15">
        <v>1000248</v>
      </c>
      <c r="HG605" s="17" t="s">
        <v>186</v>
      </c>
      <c r="HH605" s="3"/>
      <c r="HI605" s="3"/>
      <c r="HJ605" s="22" t="s">
        <v>186</v>
      </c>
      <c r="HK605" s="22" t="s">
        <v>186</v>
      </c>
      <c r="HM605" s="15">
        <v>1000235</v>
      </c>
      <c r="HN605" s="17" t="s">
        <v>186</v>
      </c>
    </row>
    <row r="606" spans="6:222" x14ac:dyDescent="0.25">
      <c r="F606" s="2"/>
      <c r="HC606" s="22" t="s">
        <v>186</v>
      </c>
      <c r="HD606" s="22" t="s">
        <v>186</v>
      </c>
      <c r="HF606" s="15">
        <v>1000249</v>
      </c>
      <c r="HG606" s="17" t="s">
        <v>186</v>
      </c>
      <c r="HH606" s="3"/>
      <c r="HI606" s="3"/>
      <c r="HJ606" s="22" t="s">
        <v>186</v>
      </c>
      <c r="HK606" s="22" t="s">
        <v>186</v>
      </c>
      <c r="HM606" s="15">
        <v>1000236</v>
      </c>
      <c r="HN606" s="17" t="s">
        <v>186</v>
      </c>
    </row>
    <row r="607" spans="6:222" x14ac:dyDescent="0.25">
      <c r="F607" s="2"/>
      <c r="HC607" s="22" t="s">
        <v>186</v>
      </c>
      <c r="HD607" s="22" t="s">
        <v>186</v>
      </c>
      <c r="HF607" s="15">
        <v>1000250</v>
      </c>
      <c r="HG607" s="17" t="s">
        <v>186</v>
      </c>
      <c r="HH607" s="3"/>
      <c r="HI607" s="3"/>
      <c r="HJ607" s="22" t="s">
        <v>186</v>
      </c>
      <c r="HK607" s="22" t="s">
        <v>186</v>
      </c>
      <c r="HM607" s="15">
        <v>1000237</v>
      </c>
      <c r="HN607" s="17" t="s">
        <v>186</v>
      </c>
    </row>
    <row r="608" spans="6:222" x14ac:dyDescent="0.25">
      <c r="F608" s="2"/>
      <c r="HC608" s="22" t="s">
        <v>186</v>
      </c>
      <c r="HD608" s="22" t="s">
        <v>186</v>
      </c>
      <c r="HF608" s="15">
        <v>1000251</v>
      </c>
      <c r="HG608" s="17" t="s">
        <v>186</v>
      </c>
      <c r="HH608" s="3"/>
      <c r="HI608" s="3"/>
      <c r="HJ608" s="22" t="s">
        <v>186</v>
      </c>
      <c r="HK608" s="22" t="s">
        <v>186</v>
      </c>
      <c r="HM608" s="15">
        <v>1000238</v>
      </c>
      <c r="HN608" s="17" t="s">
        <v>186</v>
      </c>
    </row>
    <row r="609" spans="6:222" x14ac:dyDescent="0.25">
      <c r="F609" s="2"/>
      <c r="HC609" s="22" t="s">
        <v>186</v>
      </c>
      <c r="HD609" s="22" t="s">
        <v>186</v>
      </c>
      <c r="HF609" s="15">
        <v>1000252</v>
      </c>
      <c r="HG609" s="17" t="s">
        <v>186</v>
      </c>
      <c r="HH609" s="3"/>
      <c r="HI609" s="3"/>
      <c r="HJ609" s="22" t="s">
        <v>186</v>
      </c>
      <c r="HK609" s="22" t="s">
        <v>186</v>
      </c>
      <c r="HM609" s="15">
        <v>1000239</v>
      </c>
      <c r="HN609" s="17" t="s">
        <v>186</v>
      </c>
    </row>
    <row r="610" spans="6:222" x14ac:dyDescent="0.25">
      <c r="F610" s="2"/>
      <c r="HC610" s="22" t="s">
        <v>186</v>
      </c>
      <c r="HD610" s="22" t="s">
        <v>186</v>
      </c>
      <c r="HF610" s="15">
        <v>1000253</v>
      </c>
      <c r="HG610" s="17" t="s">
        <v>186</v>
      </c>
      <c r="HH610" s="3"/>
      <c r="HI610" s="3"/>
      <c r="HJ610" s="22" t="s">
        <v>186</v>
      </c>
      <c r="HK610" s="22" t="s">
        <v>186</v>
      </c>
      <c r="HM610" s="15">
        <v>1000240</v>
      </c>
      <c r="HN610" s="17" t="s">
        <v>186</v>
      </c>
    </row>
    <row r="611" spans="6:222" x14ac:dyDescent="0.25">
      <c r="F611" s="2"/>
      <c r="HC611" s="22" t="s">
        <v>186</v>
      </c>
      <c r="HD611" s="22" t="s">
        <v>186</v>
      </c>
      <c r="HF611" s="15">
        <v>1000254</v>
      </c>
      <c r="HG611" s="17" t="s">
        <v>186</v>
      </c>
      <c r="HH611" s="3"/>
      <c r="HI611" s="3"/>
      <c r="HJ611" s="22" t="s">
        <v>186</v>
      </c>
      <c r="HK611" s="22" t="s">
        <v>186</v>
      </c>
      <c r="HM611" s="15">
        <v>1000241</v>
      </c>
      <c r="HN611" s="17" t="s">
        <v>186</v>
      </c>
    </row>
    <row r="612" spans="6:222" x14ac:dyDescent="0.25">
      <c r="F612" s="2"/>
      <c r="HC612" s="22" t="s">
        <v>186</v>
      </c>
      <c r="HD612" s="22" t="s">
        <v>186</v>
      </c>
      <c r="HF612" s="15">
        <v>1000255</v>
      </c>
      <c r="HG612" s="17" t="s">
        <v>186</v>
      </c>
      <c r="HH612" s="3"/>
      <c r="HI612" s="3"/>
      <c r="HJ612" s="22" t="s">
        <v>186</v>
      </c>
      <c r="HK612" s="22" t="s">
        <v>186</v>
      </c>
      <c r="HM612" s="15">
        <v>1000242</v>
      </c>
      <c r="HN612" s="17" t="s">
        <v>186</v>
      </c>
    </row>
    <row r="613" spans="6:222" x14ac:dyDescent="0.25">
      <c r="F613" s="2"/>
      <c r="HC613" s="22" t="s">
        <v>186</v>
      </c>
      <c r="HD613" s="22" t="s">
        <v>186</v>
      </c>
      <c r="HF613" s="15">
        <v>1000256</v>
      </c>
      <c r="HG613" s="17" t="s">
        <v>186</v>
      </c>
      <c r="HH613" s="3"/>
      <c r="HI613" s="3"/>
      <c r="HJ613" s="22" t="s">
        <v>186</v>
      </c>
      <c r="HK613" s="22" t="s">
        <v>186</v>
      </c>
      <c r="HM613" s="15">
        <v>1000243</v>
      </c>
      <c r="HN613" s="17" t="s">
        <v>186</v>
      </c>
    </row>
    <row r="614" spans="6:222" x14ac:dyDescent="0.25">
      <c r="F614" s="2"/>
      <c r="HC614" s="22" t="s">
        <v>186</v>
      </c>
      <c r="HD614" s="22" t="s">
        <v>186</v>
      </c>
      <c r="HF614" s="15">
        <v>1000257</v>
      </c>
      <c r="HG614" s="17" t="s">
        <v>186</v>
      </c>
      <c r="HH614" s="3"/>
      <c r="HI614" s="3"/>
      <c r="HJ614" s="22" t="s">
        <v>186</v>
      </c>
      <c r="HK614" s="22" t="s">
        <v>186</v>
      </c>
      <c r="HM614" s="15">
        <v>1000244</v>
      </c>
      <c r="HN614" s="17" t="s">
        <v>186</v>
      </c>
    </row>
    <row r="615" spans="6:222" x14ac:dyDescent="0.25">
      <c r="F615" s="2"/>
      <c r="HC615" s="22" t="s">
        <v>186</v>
      </c>
      <c r="HD615" s="22" t="s">
        <v>186</v>
      </c>
      <c r="HF615" s="15">
        <v>1000258</v>
      </c>
      <c r="HG615" s="17" t="s">
        <v>186</v>
      </c>
      <c r="HH615" s="3"/>
      <c r="HI615" s="3"/>
      <c r="HJ615" s="22" t="s">
        <v>186</v>
      </c>
      <c r="HK615" s="22" t="s">
        <v>186</v>
      </c>
      <c r="HM615" s="15">
        <v>1000245</v>
      </c>
      <c r="HN615" s="17" t="s">
        <v>186</v>
      </c>
    </row>
    <row r="616" spans="6:222" x14ac:dyDescent="0.25">
      <c r="F616" s="2"/>
      <c r="HC616" s="22" t="s">
        <v>186</v>
      </c>
      <c r="HD616" s="22" t="s">
        <v>186</v>
      </c>
      <c r="HF616" s="15">
        <v>1000259</v>
      </c>
      <c r="HG616" s="17" t="s">
        <v>186</v>
      </c>
      <c r="HH616" s="3"/>
      <c r="HI616" s="3"/>
      <c r="HJ616" s="22" t="s">
        <v>186</v>
      </c>
      <c r="HK616" s="22" t="s">
        <v>186</v>
      </c>
      <c r="HM616" s="15">
        <v>1000246</v>
      </c>
      <c r="HN616" s="17" t="s">
        <v>186</v>
      </c>
    </row>
    <row r="617" spans="6:222" x14ac:dyDescent="0.25">
      <c r="F617" s="2"/>
      <c r="HC617" s="22" t="s">
        <v>186</v>
      </c>
      <c r="HD617" s="22" t="s">
        <v>186</v>
      </c>
      <c r="HF617" s="15">
        <v>1000260</v>
      </c>
      <c r="HG617" s="17" t="s">
        <v>186</v>
      </c>
      <c r="HH617" s="3"/>
      <c r="HI617" s="3"/>
      <c r="HJ617" s="22" t="s">
        <v>186</v>
      </c>
      <c r="HK617" s="22" t="s">
        <v>186</v>
      </c>
      <c r="HM617" s="15">
        <v>1000247</v>
      </c>
      <c r="HN617" s="17" t="s">
        <v>186</v>
      </c>
    </row>
    <row r="618" spans="6:222" x14ac:dyDescent="0.25">
      <c r="F618" s="2"/>
      <c r="HC618" s="22" t="s">
        <v>186</v>
      </c>
      <c r="HD618" s="22" t="s">
        <v>186</v>
      </c>
      <c r="HF618" s="15">
        <v>1000261</v>
      </c>
      <c r="HG618" s="17" t="s">
        <v>186</v>
      </c>
      <c r="HH618" s="3"/>
      <c r="HI618" s="3"/>
      <c r="HJ618" s="22" t="s">
        <v>186</v>
      </c>
      <c r="HK618" s="22" t="s">
        <v>186</v>
      </c>
      <c r="HM618" s="15">
        <v>1000248</v>
      </c>
      <c r="HN618" s="17" t="s">
        <v>186</v>
      </c>
    </row>
    <row r="619" spans="6:222" x14ac:dyDescent="0.25">
      <c r="F619" s="2"/>
      <c r="HC619" s="22" t="s">
        <v>186</v>
      </c>
      <c r="HD619" s="22" t="s">
        <v>186</v>
      </c>
      <c r="HF619" s="15">
        <v>1000262</v>
      </c>
      <c r="HG619" s="17" t="s">
        <v>186</v>
      </c>
      <c r="HH619" s="3"/>
      <c r="HI619" s="3"/>
      <c r="HJ619" s="22" t="s">
        <v>186</v>
      </c>
      <c r="HK619" s="22" t="s">
        <v>186</v>
      </c>
      <c r="HM619" s="15">
        <v>1000249</v>
      </c>
      <c r="HN619" s="17" t="s">
        <v>186</v>
      </c>
    </row>
    <row r="620" spans="6:222" x14ac:dyDescent="0.25">
      <c r="F620" s="2"/>
      <c r="HC620" s="22" t="s">
        <v>186</v>
      </c>
      <c r="HD620" s="22" t="s">
        <v>186</v>
      </c>
      <c r="HF620" s="15">
        <v>1000263</v>
      </c>
      <c r="HG620" s="17" t="s">
        <v>186</v>
      </c>
      <c r="HH620" s="3"/>
      <c r="HI620" s="3"/>
      <c r="HJ620" s="22" t="s">
        <v>186</v>
      </c>
      <c r="HK620" s="22" t="s">
        <v>186</v>
      </c>
      <c r="HM620" s="15">
        <v>1000250</v>
      </c>
      <c r="HN620" s="17" t="s">
        <v>186</v>
      </c>
    </row>
    <row r="621" spans="6:222" x14ac:dyDescent="0.25">
      <c r="F621" s="2"/>
      <c r="HC621" s="22" t="s">
        <v>186</v>
      </c>
      <c r="HD621" s="22" t="s">
        <v>186</v>
      </c>
      <c r="HF621" s="15">
        <v>1000264</v>
      </c>
      <c r="HG621" s="17" t="s">
        <v>186</v>
      </c>
      <c r="HH621" s="3"/>
      <c r="HI621" s="3"/>
      <c r="HJ621" s="22" t="s">
        <v>186</v>
      </c>
      <c r="HK621" s="22" t="s">
        <v>186</v>
      </c>
      <c r="HM621" s="15">
        <v>1000251</v>
      </c>
      <c r="HN621" s="17" t="s">
        <v>186</v>
      </c>
    </row>
    <row r="622" spans="6:222" x14ac:dyDescent="0.25">
      <c r="F622" s="2"/>
      <c r="HC622" s="22" t="s">
        <v>186</v>
      </c>
      <c r="HD622" s="22" t="s">
        <v>186</v>
      </c>
      <c r="HF622" s="15">
        <v>1000265</v>
      </c>
      <c r="HG622" s="17" t="s">
        <v>186</v>
      </c>
      <c r="HH622" s="3"/>
      <c r="HI622" s="3"/>
      <c r="HJ622" s="22" t="s">
        <v>186</v>
      </c>
      <c r="HK622" s="22" t="s">
        <v>186</v>
      </c>
      <c r="HM622" s="15">
        <v>1000252</v>
      </c>
      <c r="HN622" s="17" t="s">
        <v>186</v>
      </c>
    </row>
    <row r="623" spans="6:222" x14ac:dyDescent="0.25">
      <c r="F623" s="2"/>
      <c r="HC623" s="22" t="s">
        <v>186</v>
      </c>
      <c r="HD623" s="22" t="s">
        <v>186</v>
      </c>
      <c r="HF623" s="15">
        <v>1000266</v>
      </c>
      <c r="HG623" s="17" t="s">
        <v>186</v>
      </c>
      <c r="HH623" s="3"/>
      <c r="HI623" s="3"/>
      <c r="HJ623" s="22" t="s">
        <v>186</v>
      </c>
      <c r="HK623" s="22" t="s">
        <v>186</v>
      </c>
      <c r="HM623" s="15">
        <v>1000253</v>
      </c>
      <c r="HN623" s="17" t="s">
        <v>186</v>
      </c>
    </row>
    <row r="624" spans="6:222" x14ac:dyDescent="0.25">
      <c r="F624" s="2"/>
      <c r="HC624" s="22" t="s">
        <v>186</v>
      </c>
      <c r="HD624" s="22" t="s">
        <v>186</v>
      </c>
      <c r="HF624" s="15">
        <v>1000267</v>
      </c>
      <c r="HG624" s="17" t="s">
        <v>186</v>
      </c>
      <c r="HH624" s="3"/>
      <c r="HI624" s="3"/>
      <c r="HJ624" s="22" t="s">
        <v>186</v>
      </c>
      <c r="HK624" s="22" t="s">
        <v>186</v>
      </c>
      <c r="HM624" s="15">
        <v>1000254</v>
      </c>
      <c r="HN624" s="17" t="s">
        <v>186</v>
      </c>
    </row>
    <row r="625" spans="6:222" x14ac:dyDescent="0.25">
      <c r="F625" s="2"/>
      <c r="HC625" s="22" t="s">
        <v>186</v>
      </c>
      <c r="HD625" s="22" t="s">
        <v>186</v>
      </c>
      <c r="HF625" s="15">
        <v>1000268</v>
      </c>
      <c r="HG625" s="17" t="s">
        <v>186</v>
      </c>
      <c r="HH625" s="3"/>
      <c r="HI625" s="3"/>
      <c r="HJ625" s="22" t="s">
        <v>186</v>
      </c>
      <c r="HK625" s="22" t="s">
        <v>186</v>
      </c>
      <c r="HM625" s="15">
        <v>1000255</v>
      </c>
      <c r="HN625" s="17" t="s">
        <v>186</v>
      </c>
    </row>
    <row r="626" spans="6:222" x14ac:dyDescent="0.25">
      <c r="F626" s="2"/>
      <c r="HC626" s="22" t="s">
        <v>186</v>
      </c>
      <c r="HD626" s="22" t="s">
        <v>186</v>
      </c>
      <c r="HF626" s="15">
        <v>1000269</v>
      </c>
      <c r="HG626" s="17" t="s">
        <v>186</v>
      </c>
      <c r="HH626" s="3"/>
      <c r="HI626" s="3"/>
      <c r="HJ626" s="22" t="s">
        <v>186</v>
      </c>
      <c r="HK626" s="22" t="s">
        <v>186</v>
      </c>
      <c r="HM626" s="15">
        <v>1000256</v>
      </c>
      <c r="HN626" s="17" t="s">
        <v>186</v>
      </c>
    </row>
    <row r="627" spans="6:222" x14ac:dyDescent="0.25">
      <c r="F627" s="2"/>
      <c r="HC627" s="22" t="s">
        <v>186</v>
      </c>
      <c r="HD627" s="22" t="s">
        <v>186</v>
      </c>
      <c r="HF627" s="15">
        <v>1000270</v>
      </c>
      <c r="HG627" s="17" t="s">
        <v>186</v>
      </c>
      <c r="HH627" s="3"/>
      <c r="HI627" s="3"/>
      <c r="HJ627" s="22" t="s">
        <v>186</v>
      </c>
      <c r="HK627" s="22" t="s">
        <v>186</v>
      </c>
      <c r="HM627" s="15">
        <v>1000257</v>
      </c>
      <c r="HN627" s="17" t="s">
        <v>186</v>
      </c>
    </row>
    <row r="628" spans="6:222" x14ac:dyDescent="0.25">
      <c r="F628" s="2"/>
      <c r="HC628" s="22" t="s">
        <v>186</v>
      </c>
      <c r="HD628" s="22" t="s">
        <v>186</v>
      </c>
      <c r="HF628" s="15">
        <v>1000271</v>
      </c>
      <c r="HG628" s="17" t="s">
        <v>186</v>
      </c>
      <c r="HH628" s="3"/>
      <c r="HI628" s="3"/>
      <c r="HJ628" s="22" t="s">
        <v>186</v>
      </c>
      <c r="HK628" s="22" t="s">
        <v>186</v>
      </c>
      <c r="HM628" s="15">
        <v>1000258</v>
      </c>
      <c r="HN628" s="17" t="s">
        <v>186</v>
      </c>
    </row>
    <row r="629" spans="6:222" x14ac:dyDescent="0.25">
      <c r="F629" s="2"/>
      <c r="HC629" s="22" t="s">
        <v>186</v>
      </c>
      <c r="HD629" s="22" t="s">
        <v>186</v>
      </c>
      <c r="HF629" s="15">
        <v>1000272</v>
      </c>
      <c r="HG629" s="17" t="s">
        <v>186</v>
      </c>
      <c r="HH629" s="3"/>
      <c r="HI629" s="3"/>
      <c r="HJ629" s="22" t="s">
        <v>186</v>
      </c>
      <c r="HK629" s="22" t="s">
        <v>186</v>
      </c>
      <c r="HM629" s="15">
        <v>1000259</v>
      </c>
      <c r="HN629" s="17" t="s">
        <v>186</v>
      </c>
    </row>
    <row r="630" spans="6:222" x14ac:dyDescent="0.25">
      <c r="F630" s="2"/>
      <c r="HC630" s="22" t="s">
        <v>186</v>
      </c>
      <c r="HD630" s="22" t="s">
        <v>186</v>
      </c>
      <c r="HF630" s="15">
        <v>1000273</v>
      </c>
      <c r="HG630" s="17" t="s">
        <v>186</v>
      </c>
      <c r="HH630" s="3"/>
      <c r="HI630" s="3"/>
      <c r="HJ630" s="22" t="s">
        <v>186</v>
      </c>
      <c r="HK630" s="22" t="s">
        <v>186</v>
      </c>
      <c r="HM630" s="15">
        <v>1000260</v>
      </c>
      <c r="HN630" s="17" t="s">
        <v>186</v>
      </c>
    </row>
    <row r="631" spans="6:222" x14ac:dyDescent="0.25">
      <c r="F631" s="2"/>
      <c r="HC631" s="22" t="s">
        <v>186</v>
      </c>
      <c r="HD631" s="22" t="s">
        <v>186</v>
      </c>
      <c r="HF631" s="15">
        <v>1000274</v>
      </c>
      <c r="HG631" s="17" t="s">
        <v>186</v>
      </c>
      <c r="HH631" s="3"/>
      <c r="HI631" s="3"/>
      <c r="HJ631" s="22" t="s">
        <v>186</v>
      </c>
      <c r="HK631" s="22" t="s">
        <v>186</v>
      </c>
      <c r="HM631" s="15">
        <v>1000261</v>
      </c>
      <c r="HN631" s="17" t="s">
        <v>186</v>
      </c>
    </row>
    <row r="632" spans="6:222" x14ac:dyDescent="0.25">
      <c r="F632" s="2"/>
      <c r="HC632" s="22" t="s">
        <v>186</v>
      </c>
      <c r="HD632" s="22" t="s">
        <v>186</v>
      </c>
      <c r="HF632" s="15">
        <v>1000275</v>
      </c>
      <c r="HG632" s="17" t="s">
        <v>186</v>
      </c>
      <c r="HH632" s="3"/>
      <c r="HI632" s="3"/>
      <c r="HJ632" s="22" t="s">
        <v>186</v>
      </c>
      <c r="HK632" s="22" t="s">
        <v>186</v>
      </c>
      <c r="HM632" s="15">
        <v>1000262</v>
      </c>
      <c r="HN632" s="17" t="s">
        <v>186</v>
      </c>
    </row>
    <row r="633" spans="6:222" x14ac:dyDescent="0.25">
      <c r="F633" s="2"/>
      <c r="HC633" s="22" t="s">
        <v>186</v>
      </c>
      <c r="HD633" s="22" t="s">
        <v>186</v>
      </c>
      <c r="HF633" s="15">
        <v>1000276</v>
      </c>
      <c r="HG633" s="17" t="s">
        <v>186</v>
      </c>
      <c r="HH633" s="3"/>
      <c r="HI633" s="3"/>
      <c r="HJ633" s="22" t="s">
        <v>186</v>
      </c>
      <c r="HK633" s="22" t="s">
        <v>186</v>
      </c>
      <c r="HM633" s="15">
        <v>1000263</v>
      </c>
      <c r="HN633" s="17" t="s">
        <v>186</v>
      </c>
    </row>
    <row r="634" spans="6:222" x14ac:dyDescent="0.25">
      <c r="F634" s="2"/>
      <c r="HC634" s="22" t="s">
        <v>186</v>
      </c>
      <c r="HD634" s="22" t="s">
        <v>186</v>
      </c>
      <c r="HF634" s="15">
        <v>1000277</v>
      </c>
      <c r="HG634" s="17" t="s">
        <v>186</v>
      </c>
      <c r="HH634" s="3"/>
      <c r="HI634" s="3"/>
      <c r="HJ634" s="22" t="s">
        <v>186</v>
      </c>
      <c r="HK634" s="22" t="s">
        <v>186</v>
      </c>
      <c r="HM634" s="15">
        <v>1000264</v>
      </c>
      <c r="HN634" s="17" t="s">
        <v>186</v>
      </c>
    </row>
    <row r="635" spans="6:222" x14ac:dyDescent="0.25">
      <c r="F635" s="2"/>
      <c r="HC635" s="22" t="s">
        <v>186</v>
      </c>
      <c r="HD635" s="22" t="s">
        <v>186</v>
      </c>
      <c r="HF635" s="15">
        <v>1000278</v>
      </c>
      <c r="HG635" s="17" t="s">
        <v>186</v>
      </c>
      <c r="HH635" s="3"/>
      <c r="HI635" s="3"/>
      <c r="HJ635" s="22" t="s">
        <v>186</v>
      </c>
      <c r="HK635" s="22" t="s">
        <v>186</v>
      </c>
      <c r="HM635" s="15">
        <v>1000265</v>
      </c>
      <c r="HN635" s="17" t="s">
        <v>186</v>
      </c>
    </row>
    <row r="636" spans="6:222" x14ac:dyDescent="0.25">
      <c r="F636" s="2"/>
      <c r="HC636" s="22" t="s">
        <v>186</v>
      </c>
      <c r="HD636" s="22" t="s">
        <v>186</v>
      </c>
      <c r="HF636" s="15">
        <v>1000279</v>
      </c>
      <c r="HG636" s="17" t="s">
        <v>186</v>
      </c>
      <c r="HH636" s="3"/>
      <c r="HI636" s="3"/>
      <c r="HJ636" s="22" t="s">
        <v>186</v>
      </c>
      <c r="HK636" s="22" t="s">
        <v>186</v>
      </c>
      <c r="HM636" s="15">
        <v>1000266</v>
      </c>
      <c r="HN636" s="17" t="s">
        <v>186</v>
      </c>
    </row>
    <row r="637" spans="6:222" x14ac:dyDescent="0.25">
      <c r="F637" s="2"/>
      <c r="HC637" s="22" t="s">
        <v>186</v>
      </c>
      <c r="HD637" s="22" t="s">
        <v>186</v>
      </c>
      <c r="HF637" s="15">
        <v>1000280</v>
      </c>
      <c r="HG637" s="17" t="s">
        <v>186</v>
      </c>
      <c r="HH637" s="3"/>
      <c r="HI637" s="3"/>
      <c r="HJ637" s="22" t="s">
        <v>186</v>
      </c>
      <c r="HK637" s="22" t="s">
        <v>186</v>
      </c>
      <c r="HM637" s="15">
        <v>1000267</v>
      </c>
      <c r="HN637" s="17" t="s">
        <v>186</v>
      </c>
    </row>
    <row r="638" spans="6:222" x14ac:dyDescent="0.25">
      <c r="F638" s="2"/>
      <c r="HC638" s="22" t="s">
        <v>186</v>
      </c>
      <c r="HD638" s="22" t="s">
        <v>186</v>
      </c>
      <c r="HF638" s="15">
        <v>1000281</v>
      </c>
      <c r="HG638" s="17" t="s">
        <v>186</v>
      </c>
      <c r="HH638" s="3"/>
      <c r="HI638" s="3"/>
      <c r="HJ638" s="22" t="s">
        <v>186</v>
      </c>
      <c r="HK638" s="22" t="s">
        <v>186</v>
      </c>
      <c r="HM638" s="15">
        <v>1000268</v>
      </c>
      <c r="HN638" s="17" t="s">
        <v>186</v>
      </c>
    </row>
    <row r="639" spans="6:222" x14ac:dyDescent="0.25">
      <c r="F639" s="2"/>
      <c r="HC639" s="22" t="s">
        <v>186</v>
      </c>
      <c r="HD639" s="22" t="s">
        <v>186</v>
      </c>
      <c r="HF639" s="15">
        <v>1000282</v>
      </c>
      <c r="HG639" s="17" t="s">
        <v>186</v>
      </c>
      <c r="HH639" s="3"/>
      <c r="HI639" s="3"/>
      <c r="HJ639" s="22" t="s">
        <v>186</v>
      </c>
      <c r="HK639" s="22" t="s">
        <v>186</v>
      </c>
      <c r="HM639" s="15">
        <v>1000269</v>
      </c>
      <c r="HN639" s="17" t="s">
        <v>186</v>
      </c>
    </row>
    <row r="640" spans="6:222" x14ac:dyDescent="0.25">
      <c r="F640" s="2"/>
      <c r="HC640" s="22" t="s">
        <v>186</v>
      </c>
      <c r="HD640" s="22" t="s">
        <v>186</v>
      </c>
      <c r="HF640" s="15">
        <v>1000283</v>
      </c>
      <c r="HG640" s="17" t="s">
        <v>186</v>
      </c>
      <c r="HH640" s="3"/>
      <c r="HI640" s="3"/>
      <c r="HJ640" s="22" t="s">
        <v>186</v>
      </c>
      <c r="HK640" s="22" t="s">
        <v>186</v>
      </c>
      <c r="HM640" s="15">
        <v>1000270</v>
      </c>
      <c r="HN640" s="17" t="s">
        <v>186</v>
      </c>
    </row>
    <row r="641" spans="6:222" x14ac:dyDescent="0.25">
      <c r="F641" s="2"/>
      <c r="HC641" s="22" t="s">
        <v>186</v>
      </c>
      <c r="HD641" s="22" t="s">
        <v>186</v>
      </c>
      <c r="HF641" s="15">
        <v>1000284</v>
      </c>
      <c r="HG641" s="17" t="s">
        <v>186</v>
      </c>
      <c r="HH641" s="3"/>
      <c r="HI641" s="3"/>
      <c r="HJ641" s="22" t="s">
        <v>186</v>
      </c>
      <c r="HK641" s="22" t="s">
        <v>186</v>
      </c>
      <c r="HM641" s="15">
        <v>1000271</v>
      </c>
      <c r="HN641" s="17" t="s">
        <v>186</v>
      </c>
    </row>
    <row r="642" spans="6:222" x14ac:dyDescent="0.25">
      <c r="F642" s="2"/>
      <c r="HC642" s="22" t="s">
        <v>186</v>
      </c>
      <c r="HD642" s="22" t="s">
        <v>186</v>
      </c>
      <c r="HF642" s="15">
        <v>1000285</v>
      </c>
      <c r="HG642" s="17" t="s">
        <v>186</v>
      </c>
      <c r="HH642" s="3"/>
      <c r="HI642" s="3"/>
      <c r="HJ642" s="22" t="s">
        <v>186</v>
      </c>
      <c r="HK642" s="22" t="s">
        <v>186</v>
      </c>
      <c r="HM642" s="15">
        <v>1000272</v>
      </c>
      <c r="HN642" s="17" t="s">
        <v>186</v>
      </c>
    </row>
    <row r="643" spans="6:222" x14ac:dyDescent="0.25">
      <c r="F643" s="2"/>
      <c r="HC643" s="22" t="s">
        <v>186</v>
      </c>
      <c r="HD643" s="22" t="s">
        <v>186</v>
      </c>
      <c r="HF643" s="15">
        <v>1000286</v>
      </c>
      <c r="HG643" s="17" t="s">
        <v>186</v>
      </c>
      <c r="HH643" s="3"/>
      <c r="HI643" s="3"/>
      <c r="HJ643" s="22" t="s">
        <v>186</v>
      </c>
      <c r="HK643" s="22" t="s">
        <v>186</v>
      </c>
      <c r="HM643" s="15">
        <v>1000273</v>
      </c>
      <c r="HN643" s="17" t="s">
        <v>186</v>
      </c>
    </row>
    <row r="644" spans="6:222" x14ac:dyDescent="0.25">
      <c r="F644" s="2"/>
      <c r="HC644" s="22" t="s">
        <v>186</v>
      </c>
      <c r="HD644" s="22" t="s">
        <v>186</v>
      </c>
      <c r="HF644" s="15">
        <v>1000287</v>
      </c>
      <c r="HG644" s="17" t="s">
        <v>186</v>
      </c>
      <c r="HH644" s="3"/>
      <c r="HI644" s="3"/>
      <c r="HJ644" s="22" t="s">
        <v>186</v>
      </c>
      <c r="HK644" s="22" t="s">
        <v>186</v>
      </c>
      <c r="HM644" s="15">
        <v>1000274</v>
      </c>
      <c r="HN644" s="17" t="s">
        <v>186</v>
      </c>
    </row>
    <row r="645" spans="6:222" x14ac:dyDescent="0.25">
      <c r="F645" s="2"/>
      <c r="HC645" s="22" t="s">
        <v>186</v>
      </c>
      <c r="HD645" s="22" t="s">
        <v>186</v>
      </c>
      <c r="HF645" s="15">
        <v>1000288</v>
      </c>
      <c r="HG645" s="17" t="s">
        <v>186</v>
      </c>
      <c r="HH645" s="3"/>
      <c r="HI645" s="3"/>
      <c r="HJ645" s="22" t="s">
        <v>186</v>
      </c>
      <c r="HK645" s="22" t="s">
        <v>186</v>
      </c>
      <c r="HM645" s="15">
        <v>1000275</v>
      </c>
      <c r="HN645" s="17" t="s">
        <v>186</v>
      </c>
    </row>
    <row r="646" spans="6:222" x14ac:dyDescent="0.25">
      <c r="F646" s="2"/>
      <c r="HC646" s="22" t="s">
        <v>186</v>
      </c>
      <c r="HD646" s="22" t="s">
        <v>186</v>
      </c>
      <c r="HF646" s="15">
        <v>1000289</v>
      </c>
      <c r="HG646" s="17" t="s">
        <v>186</v>
      </c>
      <c r="HH646" s="3"/>
      <c r="HI646" s="3"/>
      <c r="HJ646" s="22" t="s">
        <v>186</v>
      </c>
      <c r="HK646" s="22" t="s">
        <v>186</v>
      </c>
      <c r="HM646" s="15">
        <v>1000276</v>
      </c>
      <c r="HN646" s="17" t="s">
        <v>186</v>
      </c>
    </row>
    <row r="647" spans="6:222" x14ac:dyDescent="0.25">
      <c r="F647" s="2"/>
      <c r="HC647" s="22" t="s">
        <v>186</v>
      </c>
      <c r="HD647" s="22" t="s">
        <v>186</v>
      </c>
      <c r="HF647" s="15">
        <v>1000290</v>
      </c>
      <c r="HG647" s="17" t="s">
        <v>186</v>
      </c>
      <c r="HH647" s="3"/>
      <c r="HI647" s="3"/>
      <c r="HJ647" s="22" t="s">
        <v>186</v>
      </c>
      <c r="HK647" s="22" t="s">
        <v>186</v>
      </c>
      <c r="HM647" s="15">
        <v>1000277</v>
      </c>
      <c r="HN647" s="17" t="s">
        <v>186</v>
      </c>
    </row>
    <row r="648" spans="6:222" x14ac:dyDescent="0.25">
      <c r="F648" s="2"/>
      <c r="HC648" s="22" t="s">
        <v>186</v>
      </c>
      <c r="HD648" s="22" t="s">
        <v>186</v>
      </c>
      <c r="HF648" s="15">
        <v>1000291</v>
      </c>
      <c r="HG648" s="17" t="s">
        <v>186</v>
      </c>
      <c r="HH648" s="3"/>
      <c r="HI648" s="3"/>
      <c r="HJ648" s="22" t="s">
        <v>186</v>
      </c>
      <c r="HK648" s="22" t="s">
        <v>186</v>
      </c>
      <c r="HM648" s="15">
        <v>1000278</v>
      </c>
      <c r="HN648" s="17" t="s">
        <v>186</v>
      </c>
    </row>
    <row r="649" spans="6:222" x14ac:dyDescent="0.25">
      <c r="F649" s="2"/>
      <c r="HC649" s="22" t="s">
        <v>186</v>
      </c>
      <c r="HD649" s="22" t="s">
        <v>186</v>
      </c>
      <c r="HF649" s="15">
        <v>1000292</v>
      </c>
      <c r="HG649" s="17" t="s">
        <v>186</v>
      </c>
      <c r="HH649" s="3"/>
      <c r="HI649" s="3"/>
      <c r="HJ649" s="22" t="s">
        <v>186</v>
      </c>
      <c r="HK649" s="22" t="s">
        <v>186</v>
      </c>
      <c r="HM649" s="15">
        <v>1000279</v>
      </c>
      <c r="HN649" s="17" t="s">
        <v>186</v>
      </c>
    </row>
    <row r="650" spans="6:222" x14ac:dyDescent="0.25">
      <c r="F650" s="2"/>
      <c r="HC650" s="22" t="s">
        <v>186</v>
      </c>
      <c r="HD650" s="22" t="s">
        <v>186</v>
      </c>
      <c r="HF650" s="15">
        <v>1000293</v>
      </c>
      <c r="HG650" s="17" t="s">
        <v>186</v>
      </c>
      <c r="HH650" s="3"/>
      <c r="HI650" s="3"/>
      <c r="HJ650" s="22" t="s">
        <v>186</v>
      </c>
      <c r="HK650" s="22" t="s">
        <v>186</v>
      </c>
      <c r="HM650" s="15">
        <v>1000280</v>
      </c>
      <c r="HN650" s="17" t="s">
        <v>186</v>
      </c>
    </row>
    <row r="651" spans="6:222" x14ac:dyDescent="0.25">
      <c r="F651" s="2"/>
      <c r="HC651" s="22" t="s">
        <v>186</v>
      </c>
      <c r="HD651" s="22" t="s">
        <v>186</v>
      </c>
      <c r="HF651" s="15">
        <v>1000294</v>
      </c>
      <c r="HG651" s="17" t="s">
        <v>186</v>
      </c>
      <c r="HH651" s="3"/>
      <c r="HI651" s="3"/>
      <c r="HJ651" s="22" t="s">
        <v>186</v>
      </c>
      <c r="HK651" s="22" t="s">
        <v>186</v>
      </c>
      <c r="HM651" s="15">
        <v>1000281</v>
      </c>
      <c r="HN651" s="17" t="s">
        <v>186</v>
      </c>
    </row>
    <row r="652" spans="6:222" x14ac:dyDescent="0.25">
      <c r="F652" s="2"/>
      <c r="HC652" s="22" t="s">
        <v>186</v>
      </c>
      <c r="HD652" s="22" t="s">
        <v>186</v>
      </c>
      <c r="HF652" s="15">
        <v>1000295</v>
      </c>
      <c r="HG652" s="17" t="s">
        <v>186</v>
      </c>
      <c r="HH652" s="3"/>
      <c r="HI652" s="3"/>
      <c r="HJ652" s="22" t="s">
        <v>186</v>
      </c>
      <c r="HK652" s="22" t="s">
        <v>186</v>
      </c>
      <c r="HM652" s="15">
        <v>1000282</v>
      </c>
      <c r="HN652" s="17" t="s">
        <v>186</v>
      </c>
    </row>
    <row r="653" spans="6:222" x14ac:dyDescent="0.25">
      <c r="F653" s="2"/>
      <c r="HC653" s="22" t="s">
        <v>186</v>
      </c>
      <c r="HD653" s="22" t="s">
        <v>186</v>
      </c>
      <c r="HF653" s="15">
        <v>1000296</v>
      </c>
      <c r="HG653" s="17" t="s">
        <v>186</v>
      </c>
      <c r="HH653" s="3"/>
      <c r="HI653" s="3"/>
      <c r="HJ653" s="22" t="s">
        <v>186</v>
      </c>
      <c r="HK653" s="22" t="s">
        <v>186</v>
      </c>
      <c r="HM653" s="15">
        <v>1000283</v>
      </c>
      <c r="HN653" s="17" t="s">
        <v>186</v>
      </c>
    </row>
    <row r="654" spans="6:222" x14ac:dyDescent="0.25">
      <c r="F654" s="2"/>
      <c r="HC654" s="22" t="s">
        <v>186</v>
      </c>
      <c r="HD654" s="22" t="s">
        <v>186</v>
      </c>
      <c r="HF654" s="15">
        <v>1000297</v>
      </c>
      <c r="HG654" s="17" t="s">
        <v>186</v>
      </c>
      <c r="HH654" s="3"/>
      <c r="HI654" s="3"/>
      <c r="HJ654" s="22" t="s">
        <v>186</v>
      </c>
      <c r="HK654" s="22" t="s">
        <v>186</v>
      </c>
      <c r="HM654" s="15">
        <v>1000284</v>
      </c>
      <c r="HN654" s="17" t="s">
        <v>186</v>
      </c>
    </row>
    <row r="655" spans="6:222" x14ac:dyDescent="0.25">
      <c r="F655" s="2"/>
      <c r="HC655" s="22" t="s">
        <v>186</v>
      </c>
      <c r="HD655" s="22" t="s">
        <v>186</v>
      </c>
      <c r="HF655" s="15">
        <v>1000298</v>
      </c>
      <c r="HG655" s="17" t="s">
        <v>186</v>
      </c>
      <c r="HH655" s="3"/>
      <c r="HI655" s="3"/>
      <c r="HJ655" s="22" t="s">
        <v>186</v>
      </c>
      <c r="HK655" s="22" t="s">
        <v>186</v>
      </c>
      <c r="HM655" s="15">
        <v>1000285</v>
      </c>
      <c r="HN655" s="17" t="s">
        <v>186</v>
      </c>
    </row>
    <row r="656" spans="6:222" x14ac:dyDescent="0.25">
      <c r="F656" s="2"/>
      <c r="HC656" s="22" t="s">
        <v>186</v>
      </c>
      <c r="HD656" s="22" t="s">
        <v>186</v>
      </c>
      <c r="HF656" s="15">
        <v>1000299</v>
      </c>
      <c r="HG656" s="17" t="s">
        <v>186</v>
      </c>
      <c r="HH656" s="3"/>
      <c r="HI656" s="3"/>
      <c r="HJ656" s="22" t="s">
        <v>186</v>
      </c>
      <c r="HK656" s="22" t="s">
        <v>186</v>
      </c>
      <c r="HM656" s="15">
        <v>1000286</v>
      </c>
      <c r="HN656" s="17" t="s">
        <v>186</v>
      </c>
    </row>
    <row r="657" spans="6:222" x14ac:dyDescent="0.25">
      <c r="F657" s="2"/>
      <c r="HC657" s="22" t="s">
        <v>186</v>
      </c>
      <c r="HD657" s="22" t="s">
        <v>186</v>
      </c>
      <c r="HF657" s="15">
        <v>1000300</v>
      </c>
      <c r="HG657" s="17" t="s">
        <v>186</v>
      </c>
      <c r="HH657" s="3"/>
      <c r="HI657" s="3"/>
      <c r="HJ657" s="22" t="s">
        <v>186</v>
      </c>
      <c r="HK657" s="22" t="s">
        <v>186</v>
      </c>
      <c r="HM657" s="15">
        <v>1000287</v>
      </c>
      <c r="HN657" s="17" t="s">
        <v>186</v>
      </c>
    </row>
    <row r="658" spans="6:222" x14ac:dyDescent="0.25">
      <c r="F658" s="2"/>
      <c r="HC658" s="22" t="s">
        <v>186</v>
      </c>
      <c r="HD658" s="22" t="s">
        <v>186</v>
      </c>
      <c r="HF658" s="15">
        <v>1000301</v>
      </c>
      <c r="HG658" s="17" t="s">
        <v>186</v>
      </c>
      <c r="HH658" s="3"/>
      <c r="HI658" s="3"/>
      <c r="HJ658" s="22" t="s">
        <v>186</v>
      </c>
      <c r="HK658" s="22" t="s">
        <v>186</v>
      </c>
      <c r="HM658" s="15">
        <v>1000288</v>
      </c>
      <c r="HN658" s="17" t="s">
        <v>186</v>
      </c>
    </row>
    <row r="659" spans="6:222" x14ac:dyDescent="0.25">
      <c r="F659" s="2"/>
      <c r="HC659" s="22" t="s">
        <v>186</v>
      </c>
      <c r="HD659" s="22" t="s">
        <v>186</v>
      </c>
      <c r="HF659" s="15">
        <v>1000302</v>
      </c>
      <c r="HG659" s="17" t="s">
        <v>186</v>
      </c>
      <c r="HH659" s="3"/>
      <c r="HI659" s="3"/>
      <c r="HJ659" s="22" t="s">
        <v>186</v>
      </c>
      <c r="HK659" s="22" t="s">
        <v>186</v>
      </c>
      <c r="HM659" s="15">
        <v>1000289</v>
      </c>
      <c r="HN659" s="17" t="s">
        <v>186</v>
      </c>
    </row>
    <row r="660" spans="6:222" x14ac:dyDescent="0.25">
      <c r="F660" s="2"/>
      <c r="HC660" s="22" t="s">
        <v>186</v>
      </c>
      <c r="HD660" s="22" t="s">
        <v>186</v>
      </c>
      <c r="HF660" s="15">
        <v>1000303</v>
      </c>
      <c r="HG660" s="17" t="s">
        <v>186</v>
      </c>
      <c r="HH660" s="3"/>
      <c r="HI660" s="3"/>
      <c r="HJ660" s="22" t="s">
        <v>186</v>
      </c>
      <c r="HK660" s="22" t="s">
        <v>186</v>
      </c>
      <c r="HM660" s="15">
        <v>1000290</v>
      </c>
      <c r="HN660" s="17" t="s">
        <v>186</v>
      </c>
    </row>
    <row r="661" spans="6:222" x14ac:dyDescent="0.25">
      <c r="F661" s="2"/>
      <c r="HC661" s="22" t="s">
        <v>186</v>
      </c>
      <c r="HD661" s="22" t="s">
        <v>186</v>
      </c>
      <c r="HF661" s="15">
        <v>1000304</v>
      </c>
      <c r="HG661" s="17" t="s">
        <v>186</v>
      </c>
      <c r="HH661" s="3"/>
      <c r="HI661" s="3"/>
      <c r="HJ661" s="22" t="s">
        <v>186</v>
      </c>
      <c r="HK661" s="22" t="s">
        <v>186</v>
      </c>
      <c r="HM661" s="15">
        <v>1000291</v>
      </c>
      <c r="HN661" s="17" t="s">
        <v>186</v>
      </c>
    </row>
    <row r="662" spans="6:222" x14ac:dyDescent="0.25">
      <c r="F662" s="2"/>
      <c r="HC662" s="22" t="s">
        <v>186</v>
      </c>
      <c r="HD662" s="22" t="s">
        <v>186</v>
      </c>
      <c r="HF662" s="15">
        <v>1000305</v>
      </c>
      <c r="HG662" s="17" t="s">
        <v>186</v>
      </c>
      <c r="HH662" s="3"/>
      <c r="HI662" s="3"/>
      <c r="HJ662" s="22" t="s">
        <v>186</v>
      </c>
      <c r="HK662" s="22" t="s">
        <v>186</v>
      </c>
      <c r="HM662" s="15">
        <v>1000292</v>
      </c>
      <c r="HN662" s="17" t="s">
        <v>186</v>
      </c>
    </row>
    <row r="663" spans="6:222" x14ac:dyDescent="0.25">
      <c r="F663" s="2"/>
      <c r="HC663" s="22" t="s">
        <v>186</v>
      </c>
      <c r="HD663" s="22" t="s">
        <v>186</v>
      </c>
      <c r="HF663" s="15">
        <v>1000306</v>
      </c>
      <c r="HG663" s="17" t="s">
        <v>186</v>
      </c>
      <c r="HH663" s="3"/>
      <c r="HI663" s="3"/>
      <c r="HJ663" s="22" t="s">
        <v>186</v>
      </c>
      <c r="HK663" s="22" t="s">
        <v>186</v>
      </c>
      <c r="HM663" s="15">
        <v>1000293</v>
      </c>
      <c r="HN663" s="17" t="s">
        <v>186</v>
      </c>
    </row>
    <row r="664" spans="6:222" x14ac:dyDescent="0.25">
      <c r="F664" s="2"/>
      <c r="HC664" s="22" t="s">
        <v>186</v>
      </c>
      <c r="HD664" s="22" t="s">
        <v>186</v>
      </c>
      <c r="HF664" s="15">
        <v>1000307</v>
      </c>
      <c r="HG664" s="17" t="s">
        <v>186</v>
      </c>
      <c r="HH664" s="3"/>
      <c r="HI664" s="3"/>
      <c r="HJ664" s="22" t="s">
        <v>186</v>
      </c>
      <c r="HK664" s="22" t="s">
        <v>186</v>
      </c>
      <c r="HM664" s="15">
        <v>1000294</v>
      </c>
      <c r="HN664" s="17" t="s">
        <v>186</v>
      </c>
    </row>
    <row r="665" spans="6:222" x14ac:dyDescent="0.25">
      <c r="F665" s="2"/>
      <c r="HC665" s="22" t="s">
        <v>186</v>
      </c>
      <c r="HD665" s="22" t="s">
        <v>186</v>
      </c>
      <c r="HF665" s="15">
        <v>1000308</v>
      </c>
      <c r="HG665" s="17" t="s">
        <v>186</v>
      </c>
      <c r="HH665" s="3"/>
      <c r="HI665" s="3"/>
      <c r="HJ665" s="22" t="s">
        <v>186</v>
      </c>
      <c r="HK665" s="22" t="s">
        <v>186</v>
      </c>
      <c r="HM665" s="15">
        <v>1000295</v>
      </c>
      <c r="HN665" s="17" t="s">
        <v>186</v>
      </c>
    </row>
    <row r="666" spans="6:222" x14ac:dyDescent="0.25">
      <c r="F666" s="2"/>
      <c r="HC666" s="22" t="s">
        <v>186</v>
      </c>
      <c r="HD666" s="22" t="s">
        <v>186</v>
      </c>
      <c r="HF666" s="15">
        <v>1000309</v>
      </c>
      <c r="HG666" s="17" t="s">
        <v>186</v>
      </c>
      <c r="HH666" s="3"/>
      <c r="HI666" s="3"/>
      <c r="HJ666" s="22" t="s">
        <v>186</v>
      </c>
      <c r="HK666" s="22" t="s">
        <v>186</v>
      </c>
      <c r="HM666" s="15">
        <v>1000296</v>
      </c>
      <c r="HN666" s="17" t="s">
        <v>186</v>
      </c>
    </row>
    <row r="667" spans="6:222" x14ac:dyDescent="0.25">
      <c r="F667" s="2"/>
      <c r="HC667" s="22" t="s">
        <v>186</v>
      </c>
      <c r="HD667" s="22" t="s">
        <v>186</v>
      </c>
      <c r="HF667" s="15">
        <v>1000310</v>
      </c>
      <c r="HG667" s="17" t="s">
        <v>186</v>
      </c>
      <c r="HH667" s="3"/>
      <c r="HI667" s="3"/>
      <c r="HJ667" s="22" t="s">
        <v>186</v>
      </c>
      <c r="HK667" s="22" t="s">
        <v>186</v>
      </c>
      <c r="HM667" s="15">
        <v>1000297</v>
      </c>
      <c r="HN667" s="17" t="s">
        <v>186</v>
      </c>
    </row>
    <row r="668" spans="6:222" x14ac:dyDescent="0.25">
      <c r="F668" s="2"/>
      <c r="HC668" s="22" t="s">
        <v>186</v>
      </c>
      <c r="HD668" s="22" t="s">
        <v>186</v>
      </c>
      <c r="HF668" s="15">
        <v>1000311</v>
      </c>
      <c r="HG668" s="17" t="s">
        <v>186</v>
      </c>
      <c r="HH668" s="3"/>
      <c r="HI668" s="3"/>
      <c r="HJ668" s="22" t="s">
        <v>186</v>
      </c>
      <c r="HK668" s="22" t="s">
        <v>186</v>
      </c>
      <c r="HM668" s="15">
        <v>1000298</v>
      </c>
      <c r="HN668" s="17" t="s">
        <v>186</v>
      </c>
    </row>
    <row r="669" spans="6:222" x14ac:dyDescent="0.25">
      <c r="F669" s="2"/>
      <c r="HC669" s="22" t="s">
        <v>186</v>
      </c>
      <c r="HD669" s="22" t="s">
        <v>186</v>
      </c>
      <c r="HF669" s="15">
        <v>1000312</v>
      </c>
      <c r="HG669" s="17" t="s">
        <v>186</v>
      </c>
      <c r="HH669" s="3"/>
      <c r="HI669" s="3"/>
      <c r="HJ669" s="22" t="s">
        <v>186</v>
      </c>
      <c r="HK669" s="22" t="s">
        <v>186</v>
      </c>
      <c r="HM669" s="15">
        <v>1000299</v>
      </c>
      <c r="HN669" s="17" t="s">
        <v>186</v>
      </c>
    </row>
    <row r="670" spans="6:222" x14ac:dyDescent="0.25">
      <c r="F670" s="2"/>
      <c r="HC670" s="22" t="s">
        <v>186</v>
      </c>
      <c r="HD670" s="22" t="s">
        <v>186</v>
      </c>
      <c r="HF670" s="15">
        <v>1000313</v>
      </c>
      <c r="HG670" s="17" t="s">
        <v>186</v>
      </c>
      <c r="HH670" s="3"/>
      <c r="HI670" s="3"/>
      <c r="HJ670" s="22" t="s">
        <v>186</v>
      </c>
      <c r="HK670" s="22" t="s">
        <v>186</v>
      </c>
      <c r="HM670" s="15">
        <v>1000300</v>
      </c>
      <c r="HN670" s="17" t="s">
        <v>186</v>
      </c>
    </row>
    <row r="671" spans="6:222" x14ac:dyDescent="0.25">
      <c r="F671" s="2"/>
      <c r="HC671" s="22" t="s">
        <v>186</v>
      </c>
      <c r="HD671" s="22" t="s">
        <v>186</v>
      </c>
      <c r="HF671" s="15">
        <v>1000314</v>
      </c>
      <c r="HG671" s="17" t="s">
        <v>186</v>
      </c>
      <c r="HH671" s="3"/>
      <c r="HI671" s="3"/>
      <c r="HJ671" s="22" t="s">
        <v>186</v>
      </c>
      <c r="HK671" s="22" t="s">
        <v>186</v>
      </c>
      <c r="HM671" s="15">
        <v>1000301</v>
      </c>
      <c r="HN671" s="17" t="s">
        <v>186</v>
      </c>
    </row>
  </sheetData>
  <sheetProtection password="C8DF" sheet="1" objects="1" scenarios="1"/>
  <mergeCells count="42">
    <mergeCell ref="A32:E32"/>
    <mergeCell ref="B30:C30"/>
    <mergeCell ref="D30:E30"/>
    <mergeCell ref="B31:C31"/>
    <mergeCell ref="D31:E31"/>
    <mergeCell ref="B27:C27"/>
    <mergeCell ref="D27:E27"/>
    <mergeCell ref="B28:C28"/>
    <mergeCell ref="D28:E28"/>
    <mergeCell ref="B29:C29"/>
    <mergeCell ref="D29:E29"/>
    <mergeCell ref="A19:E19"/>
    <mergeCell ref="A23:E23"/>
    <mergeCell ref="B25:C25"/>
    <mergeCell ref="D25:E25"/>
    <mergeCell ref="B26:C26"/>
    <mergeCell ref="D26:E26"/>
    <mergeCell ref="A16:B16"/>
    <mergeCell ref="C16:E16"/>
    <mergeCell ref="A17:B17"/>
    <mergeCell ref="C17:E17"/>
    <mergeCell ref="A18:B18"/>
    <mergeCell ref="C18:E18"/>
    <mergeCell ref="A13:B13"/>
    <mergeCell ref="C13:E13"/>
    <mergeCell ref="A14:B14"/>
    <mergeCell ref="C14:E14"/>
    <mergeCell ref="A15:B15"/>
    <mergeCell ref="C15:E15"/>
    <mergeCell ref="A10:B10"/>
    <mergeCell ref="C10:E10"/>
    <mergeCell ref="A11:B11"/>
    <mergeCell ref="C11:E11"/>
    <mergeCell ref="A12:B12"/>
    <mergeCell ref="C12:E12"/>
    <mergeCell ref="A9:B9"/>
    <mergeCell ref="C9:E9"/>
    <mergeCell ref="A2:E2"/>
    <mergeCell ref="A4:E4"/>
    <mergeCell ref="A6:E6"/>
    <mergeCell ref="A8:B8"/>
    <mergeCell ref="C8:E8"/>
  </mergeCells>
  <dataValidations count="1">
    <dataValidation type="list" allowBlank="1" showInputMessage="1" sqref="A26:A31">
      <formula1>Positionnements</formula1>
    </dataValidation>
  </dataValidations>
  <pageMargins left="0.39370078740157483" right="0.19685039370078741" top="0.55118110236220474" bottom="0.19685039370078741"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12</vt:i4>
      </vt:variant>
    </vt:vector>
  </HeadingPairs>
  <TitlesOfParts>
    <vt:vector size="15" baseType="lpstr">
      <vt:lpstr>RAPPORT d'activité</vt:lpstr>
      <vt:lpstr>REFERENTIEL 2nde RC</vt:lpstr>
      <vt:lpstr>GUIDE d'évaluation</vt:lpstr>
      <vt:lpstr>CompétencesRéférentiel</vt:lpstr>
      <vt:lpstr>Compléxité</vt:lpstr>
      <vt:lpstr>Conditions</vt:lpstr>
      <vt:lpstr>ConditionsPart</vt:lpstr>
      <vt:lpstr>ContexteRéalisation</vt:lpstr>
      <vt:lpstr>CT</vt:lpstr>
      <vt:lpstr>'GUIDE d''évaluation'!Impression_des_titres</vt:lpstr>
      <vt:lpstr>Lieux</vt:lpstr>
      <vt:lpstr>ListeCompétences</vt:lpstr>
      <vt:lpstr>Note</vt:lpstr>
      <vt:lpstr>OuiNon</vt:lpstr>
      <vt:lpstr>Positionnements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Estelle BENHAMOU-EPAILLY</dc:creator>
  <cp:lastModifiedBy>Estelle BENHAMOU-EPAILLY</cp:lastModifiedBy>
  <cp:lastPrinted>2020-02-09T14:16:57Z</cp:lastPrinted>
  <dcterms:created xsi:type="dcterms:W3CDTF">2020-02-09T01:16:11Z</dcterms:created>
  <dcterms:modified xsi:type="dcterms:W3CDTF">2020-02-09T16:02:01Z</dcterms:modified>
</cp:coreProperties>
</file>